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ZIS!$A$1:$F$27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E19" i="9"/>
  <c r="E14" i="9"/>
  <c r="F26" i="8"/>
  <c r="F22" i="8"/>
  <c r="F17" i="8"/>
  <c r="F12" i="8"/>
  <c r="F27" i="2" l="1"/>
  <c r="F22" i="2"/>
  <c r="F16" i="2"/>
  <c r="F12" i="2"/>
  <c r="F11" i="2"/>
  <c r="F8" i="2" s="1"/>
  <c r="F25" i="2" s="1"/>
  <c r="A3" i="2"/>
  <c r="A3" i="14" s="1"/>
  <c r="A3" i="8" s="1"/>
  <c r="A3" i="9" s="1"/>
  <c r="A3" i="10" s="1"/>
  <c r="A4" i="15" s="1"/>
  <c r="A3" i="16" s="1"/>
  <c r="A3" i="4" s="1"/>
  <c r="D52" i="1"/>
  <c r="D41" i="1"/>
  <c r="D23" i="1"/>
  <c r="D18" i="1"/>
  <c r="D12" i="1"/>
  <c r="G9" i="15" l="1"/>
  <c r="E12" i="2"/>
  <c r="C17" i="16"/>
  <c r="F43" i="2" l="1"/>
  <c r="D9" i="15"/>
  <c r="D14" i="9"/>
  <c r="D19" i="9"/>
  <c r="F65" i="10"/>
  <c r="D65" i="10"/>
  <c r="F14" i="10" l="1"/>
  <c r="F20" i="10" s="1"/>
  <c r="D14" i="10"/>
  <c r="D20" i="10" s="1"/>
  <c r="C14" i="10"/>
  <c r="D15" i="15"/>
  <c r="D20" i="15" s="1"/>
  <c r="E15" i="15"/>
  <c r="F15" i="15"/>
  <c r="G15" i="15"/>
  <c r="H15" i="15"/>
  <c r="E9" i="15"/>
  <c r="F9" i="15"/>
  <c r="H9" i="15"/>
  <c r="C20" i="10" l="1"/>
  <c r="D51" i="10"/>
  <c r="E51" i="10"/>
  <c r="F51" i="10"/>
  <c r="G51" i="10"/>
  <c r="C51" i="10"/>
  <c r="F34" i="10"/>
  <c r="D34" i="10"/>
  <c r="E26" i="8"/>
  <c r="E22" i="8"/>
  <c r="E17" i="8"/>
  <c r="E12" i="8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I20" i="15" s="1"/>
  <c r="E22" i="2"/>
  <c r="E27" i="2"/>
  <c r="E16" i="2" l="1"/>
  <c r="G32" i="2"/>
  <c r="D56" i="1"/>
  <c r="C41" i="1"/>
  <c r="C52" i="1"/>
  <c r="C18" i="1"/>
  <c r="C56" i="1" l="1"/>
  <c r="E11" i="2"/>
  <c r="C23" i="1"/>
  <c r="C12" i="1"/>
  <c r="E25" i="2" l="1"/>
  <c r="D36" i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<sst xmlns="http://schemas.openxmlformats.org/spreadsheetml/2006/main" count="365" uniqueCount="260">
  <si>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</si>
  <si>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</si>
  <si>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</si>
  <si>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</si>
  <si>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</si>
  <si>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</si>
  <si>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</si>
  <si>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</si>
  <si>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</si>
  <si>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</si>
  <si>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</si>
  <si>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</si>
  <si>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</si>
  <si>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</si>
  <si>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</si>
  <si>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</si>
  <si>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</si>
  <si>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</si>
  <si>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</si>
  <si>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</si>
  <si>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</si>
  <si>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</si>
  <si>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</si>
  <si>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</si>
  <si>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</si>
  <si>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</si>
  <si>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</si>
  <si>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</si>
  <si>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</si>
  <si>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</si>
  <si>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</si>
  <si>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</si>
  <si>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</si>
  <si>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</si>
  <si>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</si>
  <si>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</si>
  <si>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</si>
  <si>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</si>
  <si>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</si>
  <si>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</si>
  <si>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</si>
  <si>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</si>
  <si>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</si>
  <si>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</si>
  <si>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</si>
  <si>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</si>
  <si>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</si>
  <si>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</si>
  <si>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</si>
  <si>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</si>
  <si>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</si>
  <si>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</si>
  <si>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</si>
  <si>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</si>
  <si>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</si>
  <si>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</si>
  <si>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</si>
  <si>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</si>
  <si>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</si>
  <si>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</si>
  <si>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</si>
  <si>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</si>
  <si>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</si>
  <si>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</si>
  <si>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</si>
  <si>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</si>
  <si>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</si>
  <si>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</si>
  <si>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</si>
  <si>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</si>
  <si>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</si>
  <si>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</si>
  <si>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</si>
  <si>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</si>
  <si>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</si>
  <si>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</si>
  <si>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</si>
  <si>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</si>
  <si>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</si>
  <si>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</si>
  <si>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</si>
  <si>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</si>
  <si>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</si>
  <si>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</si>
  <si>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</si>
  <si>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</si>
  <si>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</si>
  <si>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</si>
  <si>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</si>
  <si>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</si>
  <si>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</si>
  <si>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</si>
  <si>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</si>
  <si>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</si>
  <si>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</si>
  <si>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</si>
  <si>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</si>
  <si>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</si>
  <si>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</si>
  <si>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</si>
  <si>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</si>
  <si>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</si>
  <si>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</si>
  <si>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</si>
  <si>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</si>
  <si>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</si>
  <si>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</si>
  <si>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</si>
  <si>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</si>
  <si>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</si>
  <si>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</si>
  <si>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</si>
  <si>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</si>
  <si>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</si>
  <si>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</si>
  <si>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</si>
  <si>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</si>
  <si>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</si>
  <si>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</si>
  <si>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</si>
  <si>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</si>
  <si>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</si>
  <si>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</si>
  <si>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</si>
  <si>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</si>
  <si>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</si>
  <si>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</si>
  <si>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</si>
  <si>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</si>
  <si>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</si>
  <si>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</si>
  <si>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</si>
  <si>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</si>
  <si>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</si>
  <si>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</si>
  <si>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</si>
  <si>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</si>
  <si>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</si>
  <si>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</si>
  <si>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</si>
  <si>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</si>
  <si>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</si>
  <si>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</si>
  <si>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</si>
  <si>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</si>
  <si>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</si>
  <si>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</si>
  <si>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</si>
  <si>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</si>
  <si>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</si>
  <si>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</si>
  <si>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</si>
  <si>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</si>
  <si>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</si>
  <si>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</si>
  <si>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</si>
  <si>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</si>
  <si>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</si>
  <si>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</si>
  <si>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</si>
  <si>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</si>
  <si>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</si>
  <si>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</si>
  <si>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</si>
  <si>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</si>
  <si>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</si>
  <si>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</si>
  <si>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</si>
  <si>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</si>
  <si>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</si>
  <si>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</si>
  <si>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</si>
  <si>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</si>
  <si>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</si>
  <si>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</si>
  <si>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</si>
  <si>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</si>
  <si>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</si>
  <si>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</si>
  <si>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</si>
  <si>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</si>
  <si>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</si>
  <si>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</si>
  <si>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</si>
  <si>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</si>
  <si>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</si>
  <si>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</si>
  <si>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</si>
  <si>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</si>
  <si>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</si>
  <si>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</si>
  <si>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</si>
  <si>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</si>
  <si>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</si>
  <si>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</si>
  <si>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</si>
  <si>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</si>
  <si>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</si>
  <si>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</si>
  <si>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</si>
  <si>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</si>
  <si>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</si>
  <si>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</si>
  <si>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</si>
  <si>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</si>
  <si>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</si>
  <si>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</si>
  <si>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</si>
  <si>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</si>
  <si>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</si>
  <si>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</si>
  <si>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</si>
  <si>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</si>
  <si>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</si>
  <si>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</si>
  <si>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</si>
  <si>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</si>
  <si>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</si>
  <si>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</si>
  <si>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</si>
  <si>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</si>
  <si>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</si>
  <si>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</si>
  <si>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</si>
  <si>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</si>
  <si>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</si>
  <si>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</si>
  <si>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</si>
  <si>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</si>
  <si>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</si>
  <si>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</si>
  <si>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</si>
  <si>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</si>
  <si>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 xml:space="preserve">Posisi </t>
  </si>
  <si>
    <t>1. Pendapatan Nonoperasional</t>
  </si>
  <si>
    <t>2. Beban Nonoperasional</t>
  </si>
  <si>
    <t>a. Kerugian dari Penjualan Aset Tetap dan Inventaris</t>
  </si>
  <si>
    <t>b. Lainnya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</si>
  <si>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</si>
  <si>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</si>
  <si>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</si>
  <si>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</si>
  <si>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</si>
  <si>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</si>
  <si>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</si>
  <si>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</si>
  <si>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</si>
  <si>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</si>
  <si>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</si>
  <si>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1. PEMDA KAMPAR</t>
  </si>
  <si>
    <t>3. MAWARDI MUHAMMAD SALEH</t>
  </si>
  <si>
    <t>5. SYAWIR HAMID</t>
  </si>
  <si>
    <t>1. MAWARDI MUHAMMAD SALEH</t>
  </si>
  <si>
    <t>Posisi September 2022</t>
  </si>
  <si>
    <t>2. RAHMAD ILAHI</t>
  </si>
  <si>
    <r>
      <t xml:space="preserve">PT. BPRS BERKAH DANA FADHLILLAH ( </t>
    </r>
    <r>
      <rPr>
        <b/>
        <sz val="10"/>
        <rFont val="Book Antiqua"/>
        <family val="1"/>
      </rPr>
      <t>PERSERODA</t>
    </r>
    <r>
      <rPr>
        <b/>
        <sz val="12"/>
        <rFont val="Book Antiqua"/>
        <family val="1"/>
      </rPr>
      <t xml:space="preserve"> )</t>
    </r>
  </si>
  <si>
    <t>Tanggal: 30 September 2023</t>
  </si>
  <si>
    <t>Posisi September 2023</t>
  </si>
  <si>
    <t>Un Audited</t>
  </si>
  <si>
    <t>An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</si>
</sst>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2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3" fillId="0" borderId="16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2" xfId="3" applyFont="1" applyBorder="1" applyAlignment="1">
      <alignment horizontal="center" vertical="center"/>
    </xf>
    <xf numFmtId="164" fontId="13" fillId="0" borderId="12" xfId="1" applyFont="1" applyBorder="1" applyAlignment="1">
      <alignment vertical="center"/>
    </xf>
    <xf numFmtId="10" fontId="13" fillId="0" borderId="12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3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0" fontId="3" fillId="0" borderId="19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7" xfId="3" applyFont="1" applyBorder="1" applyAlignment="1">
      <alignment horizontal="left" vertical="center"/>
    </xf>
    <xf numFmtId="0" fontId="3" fillId="0" borderId="27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2" xfId="1" applyFont="1" applyBorder="1" applyAlignment="1">
      <alignment vertical="center"/>
    </xf>
    <xf numFmtId="164" fontId="3" fillId="0" borderId="12" xfId="1" applyFont="1" applyBorder="1" applyAlignment="1">
      <alignment vertical="center"/>
    </xf>
    <xf numFmtId="164" fontId="3" fillId="0" borderId="12" xfId="1" applyFont="1" applyBorder="1" applyAlignment="1">
      <alignment horizontal="left" vertical="center"/>
    </xf>
    <xf numFmtId="10" fontId="3" fillId="0" borderId="12" xfId="2" applyNumberFormat="1" applyFont="1" applyBorder="1" applyAlignment="1">
      <alignment vertical="center"/>
    </xf>
    <xf numFmtId="164" fontId="14" fillId="0" borderId="12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4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19" xfId="1" applyFont="1" applyBorder="1" applyAlignment="1">
      <alignment vertical="center"/>
    </xf>
    <xf numFmtId="164" fontId="3" fillId="0" borderId="14" xfId="1" applyFont="1" applyBorder="1" applyAlignment="1">
      <alignment horizontal="left" vertical="center"/>
    </xf>
    <xf numFmtId="164" fontId="3" fillId="0" borderId="14" xfId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5" fontId="4" fillId="0" borderId="13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3" fillId="0" borderId="29" xfId="1" applyNumberFormat="1" applyFont="1" applyBorder="1" applyAlignment="1">
      <alignment vertical="center"/>
    </xf>
    <xf numFmtId="164" fontId="3" fillId="0" borderId="29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4" xfId="1" applyFont="1" applyFill="1" applyBorder="1" applyAlignment="1">
      <alignment vertical="center"/>
    </xf>
    <xf numFmtId="165" fontId="3" fillId="2" borderId="22" xfId="1" applyNumberFormat="1" applyFont="1" applyFill="1" applyBorder="1" applyAlignment="1">
      <alignment horizontal="center" vertical="center"/>
    </xf>
    <xf numFmtId="165" fontId="4" fillId="0" borderId="12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horizontal="center" vertical="center"/>
    </xf>
    <xf numFmtId="164" fontId="3" fillId="0" borderId="12" xfId="1" quotePrefix="1" applyFont="1" applyBorder="1" applyAlignment="1">
      <alignment horizontal="left" vertical="center"/>
    </xf>
    <xf numFmtId="164" fontId="4" fillId="0" borderId="16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3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5" xfId="3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165" fontId="4" fillId="0" borderId="15" xfId="1" applyNumberFormat="1" applyFont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65" fontId="3" fillId="3" borderId="22" xfId="1" applyNumberFormat="1" applyFont="1" applyFill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10" fontId="3" fillId="0" borderId="12" xfId="1" applyNumberFormat="1" applyFont="1" applyBorder="1" applyAlignment="1">
      <alignment vertical="center"/>
    </xf>
    <xf numFmtId="164" fontId="3" fillId="0" borderId="12" xfId="1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17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2" xfId="1" applyNumberFormat="1" applyFont="1" applyFill="1" applyBorder="1" applyAlignment="1">
      <alignment horizontal="right" vertical="center"/>
    </xf>
    <xf numFmtId="165" fontId="3" fillId="0" borderId="16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7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8" xfId="3" applyFont="1" applyBorder="1" applyAlignment="1">
      <alignment horizontal="left" vertical="center" wrapText="1"/>
    </xf>
    <xf numFmtId="0" fontId="6" fillId="0" borderId="18" xfId="3" applyFont="1" applyBorder="1" applyAlignment="1">
      <alignment horizontal="left" vertical="center" wrapText="1"/>
    </xf>
    <xf numFmtId="0" fontId="6" fillId="0" borderId="25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6" xfId="3" applyFont="1" applyBorder="1" applyAlignment="1">
      <alignment vertical="center"/>
    </xf>
    <xf numFmtId="0" fontId="6" fillId="0" borderId="27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5" fontId="7" fillId="0" borderId="0" xfId="0" applyNumberFormat="1" applyFont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3" fillId="0" borderId="25" xfId="1" applyNumberFormat="1" applyFont="1" applyBorder="1" applyAlignment="1">
      <alignment horizontal="center" vertical="center"/>
    </xf>
    <xf numFmtId="165" fontId="3" fillId="0" borderId="26" xfId="1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4" fontId="4" fillId="0" borderId="12" xfId="1" applyFont="1" applyFill="1" applyBorder="1" applyAlignment="1">
      <alignment horizontal="left" vertical="center"/>
    </xf>
    <xf numFmtId="164" fontId="3" fillId="0" borderId="19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3" fillId="0" borderId="13" xfId="1" applyFont="1" applyBorder="1" applyAlignment="1">
      <alignment horizontal="left" vertical="center"/>
    </xf>
    <xf numFmtId="164" fontId="6" fillId="0" borderId="19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164" fontId="6" fillId="0" borderId="13" xfId="1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3" fillId="0" borderId="25" xfId="1" applyFont="1" applyBorder="1" applyAlignment="1">
      <alignment horizontal="center" vertical="center"/>
    </xf>
    <xf numFmtId="164" fontId="3" fillId="0" borderId="26" xfId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15" fontId="12" fillId="0" borderId="0" xfId="3" applyNumberFormat="1" applyFont="1" applyBorder="1" applyAlignment="1">
      <alignment horizontal="center" vertical="center"/>
    </xf>
    <xf numFmtId="15" fontId="7" fillId="0" borderId="0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65" fontId="8" fillId="4" borderId="12" xfId="1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 wrapText="1"/>
    </xf>
    <xf numFmtId="15" fontId="4" fillId="4" borderId="3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5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center" vertical="center" wrapText="1"/>
    </xf>
    <xf numFmtId="0" fontId="4" fillId="4" borderId="30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view="pageBreakPreview" workbookViewId="0">
      <selection activeCell="C44" sqref="C44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3" t="s">
        <v>79</v>
      </c>
      <c r="B1" s="173"/>
      <c r="C1" s="173"/>
      <c r="D1" s="173"/>
    </row>
    <row r="2" spans="1:4" ht="12.75" customHeight="1" x14ac:dyDescent="0.2">
      <c r="A2" s="173" t="s">
        <v>255</v>
      </c>
      <c r="B2" s="173"/>
      <c r="C2" s="173"/>
      <c r="D2" s="173"/>
    </row>
    <row r="3" spans="1:4" ht="15.95" customHeight="1" x14ac:dyDescent="0.2">
      <c r="A3" s="173" t="s">
        <v>256</v>
      </c>
      <c r="B3" s="173"/>
      <c r="C3" s="173"/>
      <c r="D3" s="173"/>
    </row>
    <row r="4" spans="1:4" ht="3" customHeight="1" x14ac:dyDescent="0.2"/>
    <row r="5" spans="1:4" ht="14.25" customHeight="1" x14ac:dyDescent="0.2">
      <c r="D5" s="63" t="s">
        <v>81</v>
      </c>
    </row>
    <row r="6" spans="1:4" s="2" customFormat="1" ht="15.95" customHeight="1" x14ac:dyDescent="0.2">
      <c r="A6" s="235" t="s">
        <v>0</v>
      </c>
      <c r="B6" s="235" t="s">
        <v>100</v>
      </c>
      <c r="C6" s="233" t="s">
        <v>257</v>
      </c>
      <c r="D6" s="233" t="s">
        <v>253</v>
      </c>
    </row>
    <row r="7" spans="1:4" s="2" customFormat="1" ht="15.95" customHeight="1" thickBot="1" x14ac:dyDescent="0.25">
      <c r="A7" s="236"/>
      <c r="B7" s="236"/>
      <c r="C7" s="237" t="s">
        <v>259</v>
      </c>
      <c r="D7" s="237" t="s">
        <v>259</v>
      </c>
    </row>
    <row r="8" spans="1:4" ht="15.95" customHeight="1" thickTop="1" x14ac:dyDescent="0.2">
      <c r="A8" s="58">
        <v>1</v>
      </c>
      <c r="B8" s="59" t="s">
        <v>51</v>
      </c>
      <c r="C8" s="123">
        <v>438177</v>
      </c>
      <c r="D8" s="123">
        <v>471816</v>
      </c>
    </row>
    <row r="9" spans="1:4" ht="15.95" customHeight="1" x14ac:dyDescent="0.2">
      <c r="A9" s="29">
        <v>2</v>
      </c>
      <c r="B9" s="60" t="s">
        <v>52</v>
      </c>
      <c r="C9" s="31">
        <v>0</v>
      </c>
      <c r="D9" s="31">
        <v>0</v>
      </c>
    </row>
    <row r="10" spans="1:4" ht="15.95" customHeight="1" x14ac:dyDescent="0.2">
      <c r="A10" s="29">
        <v>3</v>
      </c>
      <c r="B10" s="60" t="s">
        <v>77</v>
      </c>
      <c r="C10" s="31">
        <v>0</v>
      </c>
      <c r="D10" s="31">
        <v>0</v>
      </c>
    </row>
    <row r="11" spans="1:4" ht="15.95" customHeight="1" x14ac:dyDescent="0.2">
      <c r="A11" s="29">
        <v>4</v>
      </c>
      <c r="B11" s="60" t="s">
        <v>78</v>
      </c>
      <c r="C11" s="31">
        <v>22135285</v>
      </c>
      <c r="D11" s="31">
        <v>24523020</v>
      </c>
    </row>
    <row r="12" spans="1:4" ht="15.95" customHeight="1" x14ac:dyDescent="0.2">
      <c r="A12" s="176">
        <v>5</v>
      </c>
      <c r="B12" s="61" t="s">
        <v>55</v>
      </c>
      <c r="C12" s="31">
        <f>SUM(C13:C17)</f>
        <v>39247462</v>
      </c>
      <c r="D12" s="31">
        <f>SUM(D13:D17)</f>
        <v>36684834</v>
      </c>
    </row>
    <row r="13" spans="1:4" ht="15.95" customHeight="1" x14ac:dyDescent="0.2">
      <c r="A13" s="176"/>
      <c r="B13" s="61" t="s">
        <v>56</v>
      </c>
      <c r="C13" s="31">
        <v>39020862</v>
      </c>
      <c r="D13" s="31">
        <v>36589659</v>
      </c>
    </row>
    <row r="14" spans="1:4" ht="15.95" customHeight="1" x14ac:dyDescent="0.2">
      <c r="A14" s="176"/>
      <c r="B14" s="61" t="s">
        <v>71</v>
      </c>
      <c r="C14" s="31">
        <v>140000</v>
      </c>
      <c r="D14" s="31">
        <v>0</v>
      </c>
    </row>
    <row r="15" spans="1:4" ht="15.95" customHeight="1" x14ac:dyDescent="0.2">
      <c r="A15" s="176"/>
      <c r="B15" s="61" t="s">
        <v>57</v>
      </c>
      <c r="C15" s="31">
        <v>28927</v>
      </c>
      <c r="D15" s="31">
        <v>28927</v>
      </c>
    </row>
    <row r="16" spans="1:4" ht="15.95" customHeight="1" x14ac:dyDescent="0.2">
      <c r="A16" s="176"/>
      <c r="B16" s="61" t="s">
        <v>72</v>
      </c>
      <c r="C16" s="31">
        <v>57673</v>
      </c>
      <c r="D16" s="31">
        <v>66248</v>
      </c>
    </row>
    <row r="17" spans="1:4" ht="15.95" customHeight="1" x14ac:dyDescent="0.2">
      <c r="A17" s="176"/>
      <c r="B17" s="61" t="s">
        <v>58</v>
      </c>
      <c r="C17" s="31">
        <v>0</v>
      </c>
      <c r="D17" s="31">
        <v>0</v>
      </c>
    </row>
    <row r="18" spans="1:4" ht="15.95" customHeight="1" x14ac:dyDescent="0.2">
      <c r="A18" s="176">
        <v>6</v>
      </c>
      <c r="B18" s="61" t="s">
        <v>59</v>
      </c>
      <c r="C18" s="31">
        <f>SUM(C19:C21)</f>
        <v>93000</v>
      </c>
      <c r="D18" s="31">
        <f>SUM(D19:D21)</f>
        <v>0</v>
      </c>
    </row>
    <row r="19" spans="1:4" ht="15.95" customHeight="1" x14ac:dyDescent="0.2">
      <c r="A19" s="176"/>
      <c r="B19" s="61" t="s">
        <v>73</v>
      </c>
      <c r="C19" s="31">
        <v>48000</v>
      </c>
      <c r="D19" s="31">
        <v>0</v>
      </c>
    </row>
    <row r="20" spans="1:4" ht="15.95" customHeight="1" x14ac:dyDescent="0.2">
      <c r="A20" s="176"/>
      <c r="B20" s="61" t="s">
        <v>60</v>
      </c>
      <c r="C20" s="31">
        <v>45000</v>
      </c>
      <c r="D20" s="31">
        <v>0</v>
      </c>
    </row>
    <row r="21" spans="1:4" ht="15.95" customHeight="1" x14ac:dyDescent="0.2">
      <c r="A21" s="176"/>
      <c r="B21" s="61" t="s">
        <v>61</v>
      </c>
      <c r="C21" s="31">
        <v>0</v>
      </c>
      <c r="D21" s="31">
        <v>0</v>
      </c>
    </row>
    <row r="22" spans="1:4" ht="15.95" customHeight="1" x14ac:dyDescent="0.2">
      <c r="A22" s="29">
        <v>7</v>
      </c>
      <c r="B22" s="61" t="s">
        <v>53</v>
      </c>
      <c r="C22" s="31">
        <v>0</v>
      </c>
      <c r="D22" s="31">
        <v>0</v>
      </c>
    </row>
    <row r="23" spans="1:4" ht="15.95" customHeight="1" x14ac:dyDescent="0.2">
      <c r="A23" s="176">
        <v>8</v>
      </c>
      <c r="B23" s="61" t="s">
        <v>70</v>
      </c>
      <c r="C23" s="31">
        <f>SUM(C24:C25)</f>
        <v>676951</v>
      </c>
      <c r="D23" s="31">
        <f>SUM(D24:D25)</f>
        <v>512960</v>
      </c>
    </row>
    <row r="24" spans="1:4" ht="15.95" customHeight="1" x14ac:dyDescent="0.2">
      <c r="A24" s="176"/>
      <c r="B24" s="61" t="s">
        <v>62</v>
      </c>
      <c r="C24" s="31">
        <v>203981</v>
      </c>
      <c r="D24" s="31">
        <v>220614</v>
      </c>
    </row>
    <row r="25" spans="1:4" ht="15.95" customHeight="1" x14ac:dyDescent="0.2">
      <c r="A25" s="176"/>
      <c r="B25" s="61" t="s">
        <v>63</v>
      </c>
      <c r="C25" s="31">
        <v>472970</v>
      </c>
      <c r="D25" s="31">
        <v>292346</v>
      </c>
    </row>
    <row r="26" spans="1:4" ht="15.95" customHeight="1" x14ac:dyDescent="0.2">
      <c r="A26" s="29">
        <v>9</v>
      </c>
      <c r="B26" s="62" t="s">
        <v>54</v>
      </c>
      <c r="C26" s="31">
        <v>0</v>
      </c>
      <c r="D26" s="31">
        <v>0</v>
      </c>
    </row>
    <row r="27" spans="1:4" ht="15.95" customHeight="1" x14ac:dyDescent="0.2">
      <c r="A27" s="176">
        <v>10</v>
      </c>
      <c r="B27" s="61" t="s">
        <v>74</v>
      </c>
      <c r="C27" s="31">
        <v>140000</v>
      </c>
      <c r="D27" s="31">
        <v>0</v>
      </c>
    </row>
    <row r="28" spans="1:4" ht="15.95" customHeight="1" x14ac:dyDescent="0.2">
      <c r="A28" s="176"/>
      <c r="B28" s="61" t="s">
        <v>75</v>
      </c>
      <c r="C28" s="31">
        <v>140000</v>
      </c>
      <c r="D28" s="31">
        <v>0</v>
      </c>
    </row>
    <row r="29" spans="1:4" ht="15.95" customHeight="1" x14ac:dyDescent="0.2">
      <c r="A29" s="29">
        <v>11</v>
      </c>
      <c r="B29" s="61" t="s">
        <v>64</v>
      </c>
      <c r="C29" s="31">
        <v>0</v>
      </c>
      <c r="D29" s="31">
        <v>0</v>
      </c>
    </row>
    <row r="30" spans="1:4" ht="15.95" customHeight="1" x14ac:dyDescent="0.2">
      <c r="A30" s="29">
        <v>12</v>
      </c>
      <c r="B30" s="61" t="s">
        <v>65</v>
      </c>
      <c r="C30" s="31">
        <v>69263</v>
      </c>
      <c r="D30" s="31">
        <v>69263</v>
      </c>
    </row>
    <row r="31" spans="1:4" ht="15.95" customHeight="1" x14ac:dyDescent="0.2">
      <c r="A31" s="176">
        <v>13</v>
      </c>
      <c r="B31" s="61" t="s">
        <v>66</v>
      </c>
      <c r="C31" s="31">
        <v>1550622</v>
      </c>
      <c r="D31" s="31">
        <v>1580794</v>
      </c>
    </row>
    <row r="32" spans="1:4" ht="15.95" customHeight="1" x14ac:dyDescent="0.2">
      <c r="A32" s="176"/>
      <c r="B32" s="61" t="s">
        <v>67</v>
      </c>
      <c r="C32" s="31">
        <v>1130085</v>
      </c>
      <c r="D32" s="31">
        <v>1178014</v>
      </c>
    </row>
    <row r="33" spans="1:7" ht="15.95" customHeight="1" x14ac:dyDescent="0.2">
      <c r="A33" s="176">
        <v>14</v>
      </c>
      <c r="B33" s="61" t="s">
        <v>68</v>
      </c>
      <c r="C33" s="31">
        <v>0</v>
      </c>
      <c r="D33" s="31">
        <v>0</v>
      </c>
    </row>
    <row r="34" spans="1:7" ht="15.95" customHeight="1" x14ac:dyDescent="0.2">
      <c r="A34" s="176"/>
      <c r="B34" s="61" t="s">
        <v>69</v>
      </c>
      <c r="C34" s="31">
        <v>0</v>
      </c>
      <c r="D34" s="31">
        <v>0</v>
      </c>
      <c r="G34" s="12"/>
    </row>
    <row r="35" spans="1:7" ht="15.95" customHeight="1" x14ac:dyDescent="0.2">
      <c r="A35" s="35">
        <v>15</v>
      </c>
      <c r="B35" s="51" t="s">
        <v>76</v>
      </c>
      <c r="C35" s="124">
        <v>809628</v>
      </c>
      <c r="D35" s="124">
        <v>922892</v>
      </c>
    </row>
    <row r="36" spans="1:7" s="13" customFormat="1" ht="24" customHeight="1" thickBot="1" x14ac:dyDescent="0.25">
      <c r="A36" s="238" t="s">
        <v>80</v>
      </c>
      <c r="B36" s="239"/>
      <c r="C36" s="240">
        <f>C8+C9+C10+C11+C12+C18+C22-C23+C26+C27-C28+C29+C30+C31-C32+C33+C34+C35</f>
        <v>62536401</v>
      </c>
      <c r="D36" s="240">
        <f>D8+D9+D10+D11+D12+D18+D22-D23+D26+D27-D28+D29+D30+D31-D32+D33+D34+D35</f>
        <v>62561645</v>
      </c>
    </row>
    <row r="37" spans="1:7" s="2" customFormat="1" ht="15.95" customHeight="1" thickTop="1" x14ac:dyDescent="0.2">
      <c r="A37" s="235" t="s">
        <v>0</v>
      </c>
      <c r="B37" s="235" t="s">
        <v>82</v>
      </c>
      <c r="C37" s="233" t="s">
        <v>257</v>
      </c>
      <c r="D37" s="233" t="s">
        <v>253</v>
      </c>
    </row>
    <row r="38" spans="1:7" s="2" customFormat="1" ht="15.95" customHeight="1" thickBot="1" x14ac:dyDescent="0.25">
      <c r="A38" s="236"/>
      <c r="B38" s="236"/>
      <c r="C38" s="237"/>
      <c r="D38" s="237"/>
    </row>
    <row r="39" spans="1:7" ht="15.95" customHeight="1" thickTop="1" x14ac:dyDescent="0.2">
      <c r="A39" s="32">
        <v>1</v>
      </c>
      <c r="B39" s="10" t="s">
        <v>83</v>
      </c>
      <c r="C39" s="31">
        <v>24317</v>
      </c>
      <c r="D39" s="31">
        <v>98015</v>
      </c>
    </row>
    <row r="40" spans="1:7" ht="15.95" customHeight="1" x14ac:dyDescent="0.2">
      <c r="A40" s="32">
        <v>2</v>
      </c>
      <c r="B40" s="10" t="s">
        <v>2</v>
      </c>
      <c r="C40" s="31">
        <v>37778492</v>
      </c>
      <c r="D40" s="31">
        <v>41231537</v>
      </c>
      <c r="F40" s="12"/>
      <c r="G40" s="6"/>
    </row>
    <row r="41" spans="1:7" ht="15.95" customHeight="1" x14ac:dyDescent="0.2">
      <c r="A41" s="32">
        <v>3</v>
      </c>
      <c r="B41" s="10" t="s">
        <v>84</v>
      </c>
      <c r="C41" s="31">
        <f>SUM(C42:C43)</f>
        <v>15264000</v>
      </c>
      <c r="D41" s="31">
        <f>SUM(D42:D43)</f>
        <v>12907950</v>
      </c>
      <c r="F41" s="12"/>
      <c r="G41" s="6"/>
    </row>
    <row r="42" spans="1:7" ht="15.95" customHeight="1" x14ac:dyDescent="0.2">
      <c r="A42" s="10"/>
      <c r="B42" s="10" t="s">
        <v>85</v>
      </c>
      <c r="C42" s="31">
        <v>0</v>
      </c>
      <c r="D42" s="31">
        <v>0</v>
      </c>
    </row>
    <row r="43" spans="1:7" ht="15.95" customHeight="1" x14ac:dyDescent="0.2">
      <c r="A43" s="10"/>
      <c r="B43" s="10" t="s">
        <v>86</v>
      </c>
      <c r="C43" s="31">
        <v>15264000</v>
      </c>
      <c r="D43" s="31">
        <v>12907950</v>
      </c>
    </row>
    <row r="44" spans="1:7" ht="15.95" customHeight="1" x14ac:dyDescent="0.2">
      <c r="A44" s="32">
        <v>4</v>
      </c>
      <c r="B44" s="10" t="s">
        <v>87</v>
      </c>
      <c r="C44" s="31">
        <v>0</v>
      </c>
      <c r="D44" s="31">
        <v>0</v>
      </c>
      <c r="F44" s="12"/>
      <c r="G44" s="6"/>
    </row>
    <row r="45" spans="1:7" ht="15.95" customHeight="1" x14ac:dyDescent="0.2">
      <c r="A45" s="32">
        <v>5</v>
      </c>
      <c r="B45" s="10" t="s">
        <v>88</v>
      </c>
      <c r="C45" s="31">
        <v>300000</v>
      </c>
      <c r="D45" s="31">
        <v>0</v>
      </c>
    </row>
    <row r="46" spans="1:7" ht="15.95" customHeight="1" x14ac:dyDescent="0.2">
      <c r="A46" s="32">
        <v>6</v>
      </c>
      <c r="B46" s="10" t="s">
        <v>89</v>
      </c>
      <c r="C46" s="31">
        <v>0</v>
      </c>
      <c r="D46" s="31">
        <v>0</v>
      </c>
    </row>
    <row r="47" spans="1:7" ht="15.95" customHeight="1" x14ac:dyDescent="0.2">
      <c r="A47" s="32">
        <v>7</v>
      </c>
      <c r="B47" s="10" t="s">
        <v>90</v>
      </c>
      <c r="C47" s="31">
        <v>536352</v>
      </c>
      <c r="D47" s="31">
        <v>434438</v>
      </c>
    </row>
    <row r="48" spans="1:7" ht="15.95" customHeight="1" x14ac:dyDescent="0.2">
      <c r="A48" s="32">
        <v>8</v>
      </c>
      <c r="B48" s="10" t="s">
        <v>91</v>
      </c>
      <c r="C48" s="31">
        <v>0</v>
      </c>
      <c r="D48" s="31">
        <v>0</v>
      </c>
    </row>
    <row r="49" spans="1:6" ht="15.95" customHeight="1" x14ac:dyDescent="0.2">
      <c r="A49" s="32">
        <v>9</v>
      </c>
      <c r="B49" s="10" t="s">
        <v>92</v>
      </c>
      <c r="C49" s="31">
        <v>4449770</v>
      </c>
      <c r="D49" s="31">
        <v>4449770</v>
      </c>
    </row>
    <row r="50" spans="1:6" ht="15.95" customHeight="1" x14ac:dyDescent="0.2">
      <c r="A50" s="32">
        <v>10</v>
      </c>
      <c r="B50" s="10" t="s">
        <v>93</v>
      </c>
      <c r="C50" s="31">
        <v>5753</v>
      </c>
      <c r="D50" s="31">
        <v>5753</v>
      </c>
    </row>
    <row r="51" spans="1:6" ht="15.95" customHeight="1" x14ac:dyDescent="0.2">
      <c r="A51" s="32">
        <v>11</v>
      </c>
      <c r="B51" s="10" t="s">
        <v>94</v>
      </c>
      <c r="C51" s="31">
        <v>0</v>
      </c>
      <c r="D51" s="31">
        <v>0</v>
      </c>
    </row>
    <row r="52" spans="1:6" ht="15.95" customHeight="1" x14ac:dyDescent="0.2">
      <c r="A52" s="32">
        <v>12</v>
      </c>
      <c r="B52" s="10" t="s">
        <v>95</v>
      </c>
      <c r="C52" s="31">
        <f>SUM(C53:C55)</f>
        <v>4177717</v>
      </c>
      <c r="D52" s="31">
        <f>SUM(D53:D55)</f>
        <v>3434182</v>
      </c>
    </row>
    <row r="53" spans="1:6" ht="15.95" customHeight="1" x14ac:dyDescent="0.2">
      <c r="A53" s="10"/>
      <c r="B53" s="10" t="s">
        <v>96</v>
      </c>
      <c r="C53" s="31">
        <v>409363</v>
      </c>
      <c r="D53" s="31">
        <v>209363</v>
      </c>
    </row>
    <row r="54" spans="1:6" ht="15.95" customHeight="1" x14ac:dyDescent="0.2">
      <c r="A54" s="10"/>
      <c r="B54" s="10" t="s">
        <v>97</v>
      </c>
      <c r="C54" s="31">
        <v>31811</v>
      </c>
      <c r="D54" s="31">
        <v>31811</v>
      </c>
    </row>
    <row r="55" spans="1:6" ht="15.95" customHeight="1" x14ac:dyDescent="0.2">
      <c r="A55" s="10"/>
      <c r="B55" s="10" t="s">
        <v>98</v>
      </c>
      <c r="C55" s="31">
        <v>3736543</v>
      </c>
      <c r="D55" s="31">
        <v>3193008</v>
      </c>
    </row>
    <row r="56" spans="1:6" s="13" customFormat="1" ht="25.5" customHeight="1" x14ac:dyDescent="0.2">
      <c r="A56" s="241" t="s">
        <v>99</v>
      </c>
      <c r="B56" s="242"/>
      <c r="C56" s="243">
        <f>C39+C40+C41+C44+C45+C46+C47+C48+C49+C50+C51+C52</f>
        <v>62536401</v>
      </c>
      <c r="D56" s="243">
        <f>D39+D40+D41+D44+D45+D46+D47+D48+D49+D50+D51+D52</f>
        <v>62561645</v>
      </c>
      <c r="F56" s="44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6"/>
      <c r="D60" s="16"/>
    </row>
    <row r="64" spans="1:6" ht="17.100000000000001" customHeight="1" x14ac:dyDescent="0.2">
      <c r="C64" s="12"/>
    </row>
  </sheetData>
  <mergeCells count="15">
    <mergeCell ref="A56:B56"/>
    <mergeCell ref="B6:B7"/>
    <mergeCell ref="A6:A7"/>
    <mergeCell ref="A12:A17"/>
    <mergeCell ref="A18:A21"/>
    <mergeCell ref="A23:A25"/>
    <mergeCell ref="A27:A28"/>
    <mergeCell ref="A31:A32"/>
    <mergeCell ref="A33:A34"/>
    <mergeCell ref="A1:D1"/>
    <mergeCell ref="A2:D2"/>
    <mergeCell ref="A3:D3"/>
    <mergeCell ref="A37:A38"/>
    <mergeCell ref="B37:B38"/>
    <mergeCell ref="A36:B36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workbookViewId="0">
      <selection activeCell="D13" sqref="D13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5" width="20.7109375" style="1" customWidth="1"/>
    <col min="6" max="6" width="21.140625" style="1" customWidth="1"/>
    <col min="7" max="7" width="1" style="1" customWidth="1"/>
    <col min="8" max="16384" width="9.140625" style="1"/>
  </cols>
  <sheetData>
    <row r="1" spans="1:6" ht="15" customHeight="1" x14ac:dyDescent="0.2">
      <c r="A1" s="173" t="s">
        <v>134</v>
      </c>
      <c r="B1" s="173"/>
      <c r="C1" s="173"/>
      <c r="D1" s="173"/>
      <c r="E1" s="173"/>
      <c r="F1" s="173"/>
    </row>
    <row r="2" spans="1:6" ht="12.75" customHeight="1" x14ac:dyDescent="0.2">
      <c r="A2" s="173" t="s">
        <v>255</v>
      </c>
      <c r="B2" s="173"/>
      <c r="C2" s="173"/>
      <c r="D2" s="173"/>
      <c r="E2" s="173"/>
      <c r="F2" s="173"/>
    </row>
    <row r="3" spans="1:6" ht="15.95" customHeight="1" x14ac:dyDescent="0.2">
      <c r="A3" s="173" t="str">
        <f>NERACA!A3</f>
        <v>Tanggal: 30 September 2023</v>
      </c>
      <c r="B3" s="173"/>
      <c r="C3" s="173"/>
      <c r="D3" s="173"/>
      <c r="E3" s="173"/>
      <c r="F3" s="173"/>
    </row>
    <row r="4" spans="1:6" ht="3" customHeight="1" x14ac:dyDescent="0.2"/>
    <row r="5" spans="1:6" ht="15" customHeight="1" x14ac:dyDescent="0.2">
      <c r="F5" s="63" t="s">
        <v>81</v>
      </c>
    </row>
    <row r="6" spans="1:6" s="2" customFormat="1" ht="21.75" customHeight="1" x14ac:dyDescent="0.2">
      <c r="A6" s="244" t="s">
        <v>0</v>
      </c>
      <c r="B6" s="245" t="s">
        <v>101</v>
      </c>
      <c r="C6" s="245"/>
      <c r="D6" s="246"/>
      <c r="E6" s="247" t="s">
        <v>257</v>
      </c>
      <c r="F6" s="233" t="s">
        <v>253</v>
      </c>
    </row>
    <row r="7" spans="1:6" s="2" customFormat="1" ht="17.100000000000001" customHeight="1" thickBot="1" x14ac:dyDescent="0.25">
      <c r="A7" s="248"/>
      <c r="B7" s="249"/>
      <c r="C7" s="249"/>
      <c r="D7" s="250"/>
      <c r="E7" s="251" t="s">
        <v>259</v>
      </c>
      <c r="F7" s="251" t="s">
        <v>259</v>
      </c>
    </row>
    <row r="8" spans="1:6" ht="17.100000000000001" customHeight="1" thickTop="1" x14ac:dyDescent="0.2">
      <c r="A8" s="65" t="s">
        <v>3</v>
      </c>
      <c r="B8" s="24" t="s">
        <v>102</v>
      </c>
      <c r="C8" s="24"/>
      <c r="D8" s="4"/>
      <c r="E8" s="170">
        <v>6486385</v>
      </c>
      <c r="F8" s="170">
        <f>F9+F10+F11+F21</f>
        <v>5736902</v>
      </c>
    </row>
    <row r="9" spans="1:6" ht="17.100000000000001" customHeight="1" x14ac:dyDescent="0.2">
      <c r="A9" s="66"/>
      <c r="B9" s="11" t="s">
        <v>103</v>
      </c>
      <c r="C9" s="11"/>
      <c r="D9" s="5"/>
      <c r="E9" s="125">
        <v>0</v>
      </c>
      <c r="F9" s="31">
        <v>0</v>
      </c>
    </row>
    <row r="10" spans="1:6" ht="17.100000000000001" customHeight="1" x14ac:dyDescent="0.2">
      <c r="A10" s="66"/>
      <c r="B10" s="11" t="s">
        <v>104</v>
      </c>
      <c r="C10" s="5"/>
      <c r="D10" s="11"/>
      <c r="E10" s="125">
        <v>645431</v>
      </c>
      <c r="F10" s="31">
        <v>602044</v>
      </c>
    </row>
    <row r="11" spans="1:6" ht="17.100000000000001" customHeight="1" x14ac:dyDescent="0.2">
      <c r="A11" s="66"/>
      <c r="B11" s="11" t="s">
        <v>105</v>
      </c>
      <c r="C11" s="5"/>
      <c r="D11" s="11"/>
      <c r="E11" s="125">
        <f>E12+E16+E19+E20</f>
        <v>5840953</v>
      </c>
      <c r="F11" s="31">
        <f>F12+F16+F19+F20</f>
        <v>5134858</v>
      </c>
    </row>
    <row r="12" spans="1:6" ht="17.100000000000001" customHeight="1" x14ac:dyDescent="0.2">
      <c r="A12" s="66"/>
      <c r="B12" s="11"/>
      <c r="C12" s="5" t="s">
        <v>106</v>
      </c>
      <c r="D12" s="11"/>
      <c r="E12" s="125">
        <f>SUM(E13:E15)</f>
        <v>5839565</v>
      </c>
      <c r="F12" s="31">
        <f>SUM(F13:F15)</f>
        <v>5134858</v>
      </c>
    </row>
    <row r="13" spans="1:6" ht="17.100000000000001" customHeight="1" x14ac:dyDescent="0.2">
      <c r="A13" s="66"/>
      <c r="B13" s="11"/>
      <c r="C13" s="11"/>
      <c r="D13" s="11" t="s">
        <v>107</v>
      </c>
      <c r="E13" s="125">
        <v>5839565</v>
      </c>
      <c r="F13" s="31">
        <v>5134858</v>
      </c>
    </row>
    <row r="14" spans="1:6" ht="17.100000000000001" customHeight="1" x14ac:dyDescent="0.2">
      <c r="A14" s="66"/>
      <c r="B14" s="11"/>
      <c r="C14" s="11"/>
      <c r="D14" s="11" t="s">
        <v>108</v>
      </c>
      <c r="E14" s="125">
        <v>0</v>
      </c>
      <c r="F14" s="31">
        <v>0</v>
      </c>
    </row>
    <row r="15" spans="1:6" ht="17.100000000000001" customHeight="1" x14ac:dyDescent="0.2">
      <c r="A15" s="66"/>
      <c r="B15" s="11"/>
      <c r="C15" s="11"/>
      <c r="D15" s="11" t="s">
        <v>109</v>
      </c>
      <c r="E15" s="125">
        <v>0</v>
      </c>
      <c r="F15" s="31">
        <v>0</v>
      </c>
    </row>
    <row r="16" spans="1:6" ht="17.100000000000001" customHeight="1" x14ac:dyDescent="0.2">
      <c r="A16" s="66"/>
      <c r="B16" s="11"/>
      <c r="C16" s="11" t="s">
        <v>110</v>
      </c>
      <c r="D16" s="11"/>
      <c r="E16" s="125">
        <f>SUM(E17:E18)</f>
        <v>1388</v>
      </c>
      <c r="F16" s="31">
        <f>SUM(F17:F18)</f>
        <v>0</v>
      </c>
    </row>
    <row r="17" spans="1:9" ht="17.100000000000001" customHeight="1" x14ac:dyDescent="0.2">
      <c r="A17" s="66"/>
      <c r="B17" s="11"/>
      <c r="C17" s="11"/>
      <c r="D17" s="11" t="s">
        <v>111</v>
      </c>
      <c r="E17" s="125">
        <v>672</v>
      </c>
      <c r="F17" s="31">
        <v>0</v>
      </c>
    </row>
    <row r="18" spans="1:9" ht="17.100000000000001" customHeight="1" x14ac:dyDescent="0.2">
      <c r="A18" s="66"/>
      <c r="B18" s="11"/>
      <c r="C18" s="11"/>
      <c r="D18" s="11" t="s">
        <v>112</v>
      </c>
      <c r="E18" s="125">
        <v>716</v>
      </c>
      <c r="F18" s="31">
        <v>0</v>
      </c>
    </row>
    <row r="19" spans="1:9" ht="17.100000000000001" customHeight="1" x14ac:dyDescent="0.2">
      <c r="A19" s="66"/>
      <c r="B19" s="11"/>
      <c r="C19" s="11" t="s">
        <v>113</v>
      </c>
      <c r="D19" s="11"/>
      <c r="E19" s="125">
        <v>0</v>
      </c>
      <c r="F19" s="31">
        <v>0</v>
      </c>
    </row>
    <row r="20" spans="1:9" ht="17.100000000000001" customHeight="1" x14ac:dyDescent="0.2">
      <c r="A20" s="66"/>
      <c r="B20" s="11"/>
      <c r="C20" s="11" t="s">
        <v>114</v>
      </c>
      <c r="D20" s="11"/>
      <c r="E20" s="125">
        <v>0</v>
      </c>
      <c r="F20" s="31">
        <v>0</v>
      </c>
    </row>
    <row r="21" spans="1:9" ht="17.100000000000001" customHeight="1" x14ac:dyDescent="0.2">
      <c r="A21" s="66"/>
      <c r="B21" s="11" t="s">
        <v>115</v>
      </c>
      <c r="C21" s="11"/>
      <c r="D21" s="5"/>
      <c r="E21" s="125">
        <v>0</v>
      </c>
      <c r="F21" s="31">
        <v>0</v>
      </c>
    </row>
    <row r="22" spans="1:9" ht="17.100000000000001" customHeight="1" x14ac:dyDescent="0.2">
      <c r="A22" s="66" t="s">
        <v>4</v>
      </c>
      <c r="B22" s="11" t="s">
        <v>116</v>
      </c>
      <c r="C22" s="11"/>
      <c r="D22" s="5"/>
      <c r="E22" s="126">
        <f>SUM(E23:E24)</f>
        <v>633805</v>
      </c>
      <c r="F22" s="37">
        <f>SUM(F23:F24)</f>
        <v>460276</v>
      </c>
    </row>
    <row r="23" spans="1:9" ht="17.100000000000001" customHeight="1" x14ac:dyDescent="0.2">
      <c r="A23" s="66"/>
      <c r="B23" s="11" t="s">
        <v>117</v>
      </c>
      <c r="C23" s="11"/>
      <c r="D23" s="5"/>
      <c r="E23" s="125">
        <v>633805</v>
      </c>
      <c r="F23" s="31">
        <v>460276</v>
      </c>
    </row>
    <row r="24" spans="1:9" ht="17.100000000000001" customHeight="1" x14ac:dyDescent="0.2">
      <c r="A24" s="66"/>
      <c r="B24" s="11" t="s">
        <v>118</v>
      </c>
      <c r="C24" s="5"/>
      <c r="D24" s="11"/>
      <c r="E24" s="125">
        <v>0</v>
      </c>
      <c r="F24" s="31">
        <v>0</v>
      </c>
    </row>
    <row r="25" spans="1:9" ht="17.100000000000001" customHeight="1" x14ac:dyDescent="0.2">
      <c r="A25" s="66" t="s">
        <v>5</v>
      </c>
      <c r="B25" s="11" t="s">
        <v>119</v>
      </c>
      <c r="C25" s="11"/>
      <c r="D25" s="5"/>
      <c r="E25" s="126">
        <f>E8-E22</f>
        <v>5852580</v>
      </c>
      <c r="F25" s="37">
        <f>F8-F22</f>
        <v>5276626</v>
      </c>
      <c r="H25" s="12"/>
      <c r="I25" s="12"/>
    </row>
    <row r="26" spans="1:9" ht="17.100000000000001" customHeight="1" x14ac:dyDescent="0.2">
      <c r="A26" s="66" t="s">
        <v>6</v>
      </c>
      <c r="B26" s="11" t="s">
        <v>120</v>
      </c>
      <c r="C26" s="11"/>
      <c r="D26" s="5"/>
      <c r="E26" s="125">
        <v>171968</v>
      </c>
      <c r="F26" s="31">
        <v>100787</v>
      </c>
    </row>
    <row r="27" spans="1:9" ht="17.100000000000001" customHeight="1" x14ac:dyDescent="0.2">
      <c r="A27" s="66" t="s">
        <v>7</v>
      </c>
      <c r="B27" s="11" t="s">
        <v>121</v>
      </c>
      <c r="C27" s="11"/>
      <c r="D27" s="5"/>
      <c r="E27" s="126">
        <f>SUM(E28:E33)</f>
        <v>4559255</v>
      </c>
      <c r="F27" s="37">
        <f>SUM(F28:F33)</f>
        <v>4009292</v>
      </c>
    </row>
    <row r="28" spans="1:9" ht="17.100000000000001" customHeight="1" x14ac:dyDescent="0.2">
      <c r="A28" s="66"/>
      <c r="B28" s="11" t="s">
        <v>122</v>
      </c>
      <c r="C28" s="11"/>
      <c r="D28" s="5"/>
      <c r="E28" s="127">
        <v>531432</v>
      </c>
      <c r="F28" s="171">
        <v>628468</v>
      </c>
      <c r="G28" s="12">
        <f>E28-F28</f>
        <v>-97036</v>
      </c>
    </row>
    <row r="29" spans="1:9" ht="17.100000000000001" customHeight="1" x14ac:dyDescent="0.2">
      <c r="A29" s="66"/>
      <c r="B29" s="11" t="s">
        <v>123</v>
      </c>
      <c r="C29" s="11"/>
      <c r="D29" s="5"/>
      <c r="E29" s="127">
        <v>91999</v>
      </c>
      <c r="F29" s="171">
        <v>88508</v>
      </c>
      <c r="G29" s="12">
        <f t="shared" ref="G29:G42" si="0">E29-F29</f>
        <v>3491</v>
      </c>
      <c r="H29" s="12"/>
      <c r="I29" s="12"/>
    </row>
    <row r="30" spans="1:9" ht="17.100000000000001" customHeight="1" x14ac:dyDescent="0.2">
      <c r="A30" s="66"/>
      <c r="B30" s="11" t="s">
        <v>124</v>
      </c>
      <c r="C30" s="11"/>
      <c r="D30" s="5"/>
      <c r="E30" s="127">
        <v>167998</v>
      </c>
      <c r="F30" s="171">
        <v>62845</v>
      </c>
      <c r="G30" s="12">
        <f t="shared" si="0"/>
        <v>105153</v>
      </c>
      <c r="I30" s="12"/>
    </row>
    <row r="31" spans="1:9" ht="17.100000000000001" customHeight="1" x14ac:dyDescent="0.2">
      <c r="A31" s="66"/>
      <c r="B31" s="11" t="s">
        <v>125</v>
      </c>
      <c r="C31" s="11"/>
      <c r="D31" s="5"/>
      <c r="E31" s="127">
        <v>45311</v>
      </c>
      <c r="F31" s="171">
        <v>39333</v>
      </c>
      <c r="G31" s="12">
        <f t="shared" si="0"/>
        <v>5978</v>
      </c>
      <c r="H31" s="6"/>
    </row>
    <row r="32" spans="1:9" ht="17.100000000000001" customHeight="1" x14ac:dyDescent="0.2">
      <c r="A32" s="66"/>
      <c r="B32" s="11" t="s">
        <v>126</v>
      </c>
      <c r="C32" s="11"/>
      <c r="D32" s="5"/>
      <c r="E32" s="127">
        <v>0</v>
      </c>
      <c r="F32" s="171">
        <v>0</v>
      </c>
      <c r="G32" s="12">
        <f t="shared" ref="G32" si="1">E32-F32</f>
        <v>0</v>
      </c>
    </row>
    <row r="33" spans="1:10" ht="17.100000000000001" customHeight="1" x14ac:dyDescent="0.2">
      <c r="A33" s="66"/>
      <c r="B33" s="11" t="s">
        <v>127</v>
      </c>
      <c r="C33" s="11"/>
      <c r="D33" s="5"/>
      <c r="E33" s="127">
        <v>3722515</v>
      </c>
      <c r="F33" s="171">
        <v>3190138</v>
      </c>
      <c r="G33" s="12">
        <f t="shared" si="0"/>
        <v>532377</v>
      </c>
    </row>
    <row r="34" spans="1:10" ht="17.100000000000001" customHeight="1" x14ac:dyDescent="0.2">
      <c r="A34" s="66" t="s">
        <v>8</v>
      </c>
      <c r="B34" s="11" t="s">
        <v>128</v>
      </c>
      <c r="C34" s="11"/>
      <c r="D34" s="5"/>
      <c r="E34" s="128">
        <v>21739</v>
      </c>
      <c r="F34" s="172">
        <v>11185</v>
      </c>
      <c r="G34" s="12">
        <f t="shared" si="0"/>
        <v>10554</v>
      </c>
    </row>
    <row r="35" spans="1:10" ht="17.100000000000001" customHeight="1" x14ac:dyDescent="0.2">
      <c r="A35" s="66"/>
      <c r="B35" s="11" t="s">
        <v>234</v>
      </c>
      <c r="C35" s="11"/>
      <c r="D35" s="5"/>
      <c r="E35" s="127">
        <v>23452</v>
      </c>
      <c r="F35" s="171">
        <v>12154</v>
      </c>
      <c r="G35" s="12"/>
    </row>
    <row r="36" spans="1:10" ht="17.100000000000001" customHeight="1" x14ac:dyDescent="0.2">
      <c r="A36" s="66"/>
      <c r="B36" s="11" t="s">
        <v>235</v>
      </c>
      <c r="C36" s="11"/>
      <c r="D36" s="5"/>
      <c r="E36" s="127">
        <v>0</v>
      </c>
      <c r="F36" s="171">
        <v>0</v>
      </c>
      <c r="G36" s="12"/>
    </row>
    <row r="37" spans="1:10" ht="17.100000000000001" customHeight="1" x14ac:dyDescent="0.2">
      <c r="A37" s="66"/>
      <c r="B37" s="11"/>
      <c r="C37" s="11" t="s">
        <v>236</v>
      </c>
      <c r="D37" s="5"/>
      <c r="E37" s="127">
        <v>0</v>
      </c>
      <c r="F37" s="171">
        <v>0</v>
      </c>
      <c r="G37" s="12"/>
    </row>
    <row r="38" spans="1:10" ht="17.100000000000001" customHeight="1" x14ac:dyDescent="0.2">
      <c r="A38" s="66"/>
      <c r="B38" s="11"/>
      <c r="C38" s="11" t="s">
        <v>237</v>
      </c>
      <c r="D38" s="5"/>
      <c r="E38" s="127">
        <v>1713</v>
      </c>
      <c r="F38" s="171">
        <v>969</v>
      </c>
      <c r="G38" s="12"/>
    </row>
    <row r="39" spans="1:10" ht="17.100000000000001" customHeight="1" x14ac:dyDescent="0.2">
      <c r="A39" s="66" t="s">
        <v>9</v>
      </c>
      <c r="B39" s="11" t="s">
        <v>129</v>
      </c>
      <c r="C39" s="11"/>
      <c r="D39" s="5"/>
      <c r="E39" s="127">
        <v>1487033</v>
      </c>
      <c r="F39" s="171">
        <v>1379306</v>
      </c>
      <c r="G39" s="12">
        <f t="shared" si="0"/>
        <v>107727</v>
      </c>
    </row>
    <row r="40" spans="1:10" ht="17.100000000000001" customHeight="1" x14ac:dyDescent="0.2">
      <c r="A40" s="66" t="s">
        <v>10</v>
      </c>
      <c r="B40" s="11" t="s">
        <v>130</v>
      </c>
      <c r="C40" s="11"/>
      <c r="D40" s="5"/>
      <c r="E40" s="127">
        <v>173311</v>
      </c>
      <c r="F40" s="171">
        <v>133500</v>
      </c>
      <c r="G40" s="12">
        <f t="shared" si="0"/>
        <v>39811</v>
      </c>
    </row>
    <row r="41" spans="1:10" ht="17.100000000000001" customHeight="1" x14ac:dyDescent="0.2">
      <c r="A41" s="66" t="s">
        <v>11</v>
      </c>
      <c r="B41" s="11" t="s">
        <v>131</v>
      </c>
      <c r="C41" s="11"/>
      <c r="D41" s="5"/>
      <c r="E41" s="125">
        <v>0</v>
      </c>
      <c r="F41" s="31">
        <v>0</v>
      </c>
      <c r="G41" s="12">
        <f t="shared" si="0"/>
        <v>0</v>
      </c>
    </row>
    <row r="42" spans="1:10" ht="17.100000000000001" customHeight="1" x14ac:dyDescent="0.2">
      <c r="A42" s="66" t="s">
        <v>12</v>
      </c>
      <c r="B42" s="11" t="s">
        <v>132</v>
      </c>
      <c r="C42" s="11"/>
      <c r="D42" s="5"/>
      <c r="E42" s="125">
        <v>0</v>
      </c>
      <c r="F42" s="31">
        <v>0</v>
      </c>
      <c r="G42" s="12">
        <f t="shared" si="0"/>
        <v>0</v>
      </c>
    </row>
    <row r="43" spans="1:10" ht="17.100000000000001" customHeight="1" x14ac:dyDescent="0.2">
      <c r="A43" s="67" t="s">
        <v>13</v>
      </c>
      <c r="B43" s="53" t="s">
        <v>133</v>
      </c>
      <c r="C43" s="53"/>
      <c r="D43" s="42"/>
      <c r="E43" s="129">
        <v>1313721</v>
      </c>
      <c r="F43" s="139">
        <f>F39-F40-F41-F42</f>
        <v>1245806</v>
      </c>
      <c r="G43" s="12"/>
      <c r="J43" s="167"/>
    </row>
    <row r="44" spans="1:10" ht="8.25" customHeight="1" x14ac:dyDescent="0.2">
      <c r="A44" s="27"/>
      <c r="B44" s="11"/>
      <c r="C44" s="11"/>
      <c r="D44" s="11"/>
      <c r="E44" s="154"/>
      <c r="F44" s="154"/>
      <c r="G44" s="12"/>
    </row>
    <row r="45" spans="1:10" ht="9.75" customHeight="1" x14ac:dyDescent="0.2"/>
    <row r="46" spans="1:10" ht="17.100000000000001" customHeight="1" x14ac:dyDescent="0.2">
      <c r="E46" s="178"/>
      <c r="F46" s="178"/>
    </row>
    <row r="47" spans="1:10" ht="17.100000000000001" customHeight="1" x14ac:dyDescent="0.2">
      <c r="D47" s="22"/>
      <c r="E47" s="177"/>
      <c r="F47" s="177"/>
    </row>
    <row r="48" spans="1:10" ht="17.100000000000001" customHeight="1" x14ac:dyDescent="0.2">
      <c r="D48" s="25"/>
      <c r="E48" s="14"/>
      <c r="F48" s="14"/>
    </row>
    <row r="49" spans="4:6" ht="17.100000000000001" customHeight="1" x14ac:dyDescent="0.2">
      <c r="D49" s="25"/>
      <c r="E49" s="14"/>
      <c r="F49" s="14"/>
    </row>
    <row r="50" spans="4:6" ht="17.100000000000001" customHeight="1" x14ac:dyDescent="0.2">
      <c r="D50" s="25"/>
      <c r="E50" s="14"/>
      <c r="F50" s="14"/>
    </row>
    <row r="51" spans="4:6" ht="17.100000000000001" customHeight="1" x14ac:dyDescent="0.2">
      <c r="D51" s="25"/>
      <c r="E51" s="14"/>
      <c r="F51" s="14"/>
    </row>
    <row r="52" spans="4:6" s="8" customFormat="1" ht="17.100000000000001" customHeight="1" x14ac:dyDescent="0.2">
      <c r="D52" s="20"/>
      <c r="E52" s="20"/>
      <c r="F52" s="20"/>
    </row>
    <row r="53" spans="4:6" s="23" customFormat="1" ht="12" customHeight="1" x14ac:dyDescent="0.2">
      <c r="D53" s="15"/>
      <c r="E53" s="16"/>
      <c r="F53" s="16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55000000000000004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5" sqref="B5"/>
    </sheetView>
  </sheetViews>
  <sheetFormatPr defaultRowHeight="16.5" x14ac:dyDescent="0.2"/>
  <cols>
    <col min="1" max="1" width="6" style="68" customWidth="1"/>
    <col min="2" max="2" width="68.42578125" style="68" customWidth="1"/>
    <col min="3" max="3" width="12.42578125" style="68" customWidth="1"/>
    <col min="4" max="16384" width="9.140625" style="68"/>
  </cols>
  <sheetData>
    <row r="1" spans="1:9" x14ac:dyDescent="0.2">
      <c r="A1" s="183" t="s">
        <v>149</v>
      </c>
      <c r="B1" s="183"/>
      <c r="C1" s="183"/>
      <c r="I1" s="69"/>
    </row>
    <row r="2" spans="1:9" x14ac:dyDescent="0.2">
      <c r="A2" s="183" t="s">
        <v>255</v>
      </c>
      <c r="B2" s="183"/>
      <c r="C2" s="183"/>
    </row>
    <row r="3" spans="1:9" x14ac:dyDescent="0.2">
      <c r="A3" s="184" t="str">
        <f>'LABA RUGI'!A3:F3</f>
        <v>Tanggal: 30 September 2023</v>
      </c>
      <c r="B3" s="183"/>
      <c r="C3" s="183"/>
    </row>
    <row r="4" spans="1:9" ht="12.75" customHeight="1" x14ac:dyDescent="0.2">
      <c r="A4" s="70"/>
    </row>
    <row r="5" spans="1:9" s="71" customFormat="1" ht="30" x14ac:dyDescent="0.2">
      <c r="A5" s="252" t="s">
        <v>150</v>
      </c>
      <c r="B5" s="252" t="s">
        <v>151</v>
      </c>
      <c r="C5" s="252" t="s">
        <v>152</v>
      </c>
    </row>
    <row r="6" spans="1:9" ht="23.25" customHeight="1" x14ac:dyDescent="0.2">
      <c r="A6" s="72">
        <v>1</v>
      </c>
      <c r="B6" s="73" t="s">
        <v>153</v>
      </c>
      <c r="C6" s="74">
        <v>0.27289999999999998</v>
      </c>
    </row>
    <row r="7" spans="1:9" ht="23.25" customHeight="1" x14ac:dyDescent="0.2">
      <c r="A7" s="72">
        <v>2</v>
      </c>
      <c r="B7" s="73" t="s">
        <v>154</v>
      </c>
      <c r="C7" s="74">
        <v>1.9099999999999999E-2</v>
      </c>
    </row>
    <row r="8" spans="1:9" ht="23.25" customHeight="1" x14ac:dyDescent="0.2">
      <c r="A8" s="72">
        <v>3</v>
      </c>
      <c r="B8" s="73" t="s">
        <v>155</v>
      </c>
      <c r="C8" s="74">
        <v>1</v>
      </c>
    </row>
    <row r="9" spans="1:9" ht="23.25" customHeight="1" x14ac:dyDescent="0.2">
      <c r="A9" s="72">
        <v>4</v>
      </c>
      <c r="B9" s="73" t="s">
        <v>180</v>
      </c>
      <c r="C9" s="74">
        <v>2.3400000000000001E-2</v>
      </c>
    </row>
    <row r="10" spans="1:9" ht="23.25" customHeight="1" x14ac:dyDescent="0.2">
      <c r="A10" s="72">
        <v>5</v>
      </c>
      <c r="B10" s="73" t="s">
        <v>181</v>
      </c>
      <c r="C10" s="74">
        <v>2.3800000000000002E-2</v>
      </c>
    </row>
    <row r="11" spans="1:9" ht="23.25" customHeight="1" x14ac:dyDescent="0.2">
      <c r="A11" s="72">
        <v>6</v>
      </c>
      <c r="B11" s="73" t="s">
        <v>156</v>
      </c>
      <c r="C11" s="74">
        <v>0.75680000000000003</v>
      </c>
    </row>
    <row r="12" spans="1:9" ht="23.25" customHeight="1" x14ac:dyDescent="0.2">
      <c r="A12" s="72">
        <v>7</v>
      </c>
      <c r="B12" s="73" t="s">
        <v>179</v>
      </c>
      <c r="C12" s="74">
        <v>0.74170000000000003</v>
      </c>
    </row>
    <row r="13" spans="1:9" ht="23.25" customHeight="1" x14ac:dyDescent="0.2">
      <c r="A13" s="72">
        <v>8</v>
      </c>
      <c r="B13" s="91" t="s">
        <v>157</v>
      </c>
      <c r="C13" s="74">
        <v>0.13569999999999999</v>
      </c>
    </row>
    <row r="14" spans="1:9" x14ac:dyDescent="0.2">
      <c r="A14" s="70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SheetLayoutView="100" workbookViewId="0">
      <selection activeCell="D30" sqref="D30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9" bestFit="1" customWidth="1"/>
    <col min="9" max="9" width="11.85546875" style="19" customWidth="1"/>
    <col min="10" max="16384" width="9.140625" style="1"/>
  </cols>
  <sheetData>
    <row r="1" spans="1:9" ht="17.100000000000001" customHeight="1" x14ac:dyDescent="0.2">
      <c r="A1" s="173" t="s">
        <v>182</v>
      </c>
      <c r="B1" s="173"/>
      <c r="C1" s="173"/>
      <c r="D1" s="173"/>
      <c r="E1" s="173"/>
      <c r="F1" s="173"/>
    </row>
    <row r="2" spans="1:9" ht="17.100000000000001" customHeight="1" x14ac:dyDescent="0.2">
      <c r="A2" s="189" t="s">
        <v>255</v>
      </c>
      <c r="B2" s="189"/>
      <c r="C2" s="189"/>
      <c r="D2" s="189"/>
      <c r="E2" s="189"/>
      <c r="F2" s="189"/>
    </row>
    <row r="3" spans="1:9" ht="17.100000000000001" customHeight="1" x14ac:dyDescent="0.2">
      <c r="A3" s="190" t="str">
        <f>RASIO!A3</f>
        <v>Tanggal: 30 September 2023</v>
      </c>
      <c r="B3" s="189"/>
      <c r="C3" s="189"/>
      <c r="D3" s="189"/>
      <c r="E3" s="189"/>
      <c r="F3" s="189"/>
    </row>
    <row r="4" spans="1:9" ht="5.25" customHeight="1" x14ac:dyDescent="0.2"/>
    <row r="5" spans="1:9" ht="15" customHeight="1" x14ac:dyDescent="0.2">
      <c r="A5" s="8"/>
      <c r="B5" s="8"/>
      <c r="C5" s="8"/>
      <c r="D5" s="8"/>
      <c r="F5" s="63" t="s">
        <v>81</v>
      </c>
    </row>
    <row r="6" spans="1:9" s="103" customFormat="1" ht="21" customHeight="1" x14ac:dyDescent="0.2">
      <c r="A6" s="244" t="s">
        <v>150</v>
      </c>
      <c r="B6" s="235" t="s">
        <v>25</v>
      </c>
      <c r="C6" s="245"/>
      <c r="D6" s="246"/>
      <c r="E6" s="233" t="s">
        <v>233</v>
      </c>
      <c r="F6" s="233" t="s">
        <v>233</v>
      </c>
      <c r="H6" s="116"/>
      <c r="I6" s="116"/>
    </row>
    <row r="7" spans="1:9" s="103" customFormat="1" ht="19.5" customHeight="1" thickBot="1" x14ac:dyDescent="0.25">
      <c r="A7" s="248"/>
      <c r="B7" s="236"/>
      <c r="C7" s="249"/>
      <c r="D7" s="250"/>
      <c r="E7" s="253">
        <v>45199</v>
      </c>
      <c r="F7" s="253">
        <v>44834</v>
      </c>
      <c r="H7" s="116"/>
      <c r="I7" s="116"/>
    </row>
    <row r="8" spans="1:9" ht="17.100000000000001" customHeight="1" thickTop="1" x14ac:dyDescent="0.2">
      <c r="A8" s="50" t="s">
        <v>3</v>
      </c>
      <c r="B8" s="117" t="s">
        <v>183</v>
      </c>
      <c r="C8" s="117"/>
      <c r="D8" s="117"/>
      <c r="E8" s="118"/>
      <c r="F8" s="118"/>
    </row>
    <row r="9" spans="1:9" ht="17.100000000000001" customHeight="1" x14ac:dyDescent="0.2">
      <c r="A9" s="39"/>
      <c r="B9" s="95" t="s">
        <v>184</v>
      </c>
      <c r="C9" s="95"/>
      <c r="D9" s="95"/>
      <c r="E9" s="31"/>
      <c r="F9" s="31"/>
    </row>
    <row r="10" spans="1:9" ht="17.100000000000001" customHeight="1" x14ac:dyDescent="0.2">
      <c r="A10" s="39"/>
      <c r="B10" s="95"/>
      <c r="C10" s="96" t="s">
        <v>185</v>
      </c>
      <c r="D10" s="95"/>
      <c r="E10" s="31">
        <v>0</v>
      </c>
      <c r="F10" s="31">
        <v>0</v>
      </c>
    </row>
    <row r="11" spans="1:9" ht="17.100000000000001" customHeight="1" x14ac:dyDescent="0.2">
      <c r="A11" s="39"/>
      <c r="B11" s="95"/>
      <c r="C11" s="96" t="s">
        <v>186</v>
      </c>
      <c r="D11" s="95"/>
      <c r="E11" s="31">
        <v>0</v>
      </c>
      <c r="F11" s="31">
        <v>0</v>
      </c>
    </row>
    <row r="12" spans="1:9" ht="17.100000000000001" customHeight="1" x14ac:dyDescent="0.2">
      <c r="A12" s="39"/>
      <c r="B12" s="99"/>
      <c r="C12" s="100" t="s">
        <v>187</v>
      </c>
      <c r="D12" s="101"/>
      <c r="E12" s="119">
        <f>SUM(E10:E11)</f>
        <v>0</v>
      </c>
      <c r="F12" s="119">
        <f>SUM(F10:F11)</f>
        <v>0</v>
      </c>
    </row>
    <row r="13" spans="1:9" ht="17.100000000000001" customHeight="1" x14ac:dyDescent="0.2">
      <c r="A13" s="39"/>
      <c r="B13" s="95" t="s">
        <v>190</v>
      </c>
      <c r="C13" s="95"/>
      <c r="D13" s="95"/>
      <c r="E13" s="30"/>
      <c r="F13" s="30"/>
    </row>
    <row r="14" spans="1:9" ht="17.100000000000001" customHeight="1" x14ac:dyDescent="0.2">
      <c r="A14" s="29"/>
      <c r="B14" s="95"/>
      <c r="C14" s="96" t="s">
        <v>188</v>
      </c>
      <c r="D14" s="95"/>
      <c r="E14" s="30"/>
      <c r="F14" s="30"/>
    </row>
    <row r="15" spans="1:9" ht="17.100000000000001" customHeight="1" x14ac:dyDescent="0.2">
      <c r="A15" s="29"/>
      <c r="B15" s="95"/>
      <c r="C15" s="96" t="s">
        <v>194</v>
      </c>
      <c r="D15" s="95"/>
      <c r="E15" s="30">
        <v>0</v>
      </c>
      <c r="F15" s="30">
        <v>0</v>
      </c>
    </row>
    <row r="16" spans="1:9" ht="17.100000000000001" customHeight="1" x14ac:dyDescent="0.2">
      <c r="A16" s="29"/>
      <c r="B16" s="95"/>
      <c r="C16" s="96" t="s">
        <v>195</v>
      </c>
      <c r="D16" s="95"/>
      <c r="E16" s="30">
        <v>0</v>
      </c>
      <c r="F16" s="30">
        <v>0</v>
      </c>
    </row>
    <row r="17" spans="1:7" ht="17.100000000000001" customHeight="1" x14ac:dyDescent="0.2">
      <c r="A17" s="29"/>
      <c r="B17" s="99"/>
      <c r="C17" s="101" t="s">
        <v>189</v>
      </c>
      <c r="D17" s="101"/>
      <c r="E17" s="120">
        <f>SUM(E15:E16)</f>
        <v>0</v>
      </c>
      <c r="F17" s="120">
        <f>SUM(F15:F16)</f>
        <v>0</v>
      </c>
    </row>
    <row r="18" spans="1:7" ht="17.100000000000001" customHeight="1" x14ac:dyDescent="0.2">
      <c r="A18" s="94" t="s">
        <v>4</v>
      </c>
      <c r="B18" s="97" t="s">
        <v>191</v>
      </c>
      <c r="C18" s="97"/>
      <c r="D18" s="97"/>
      <c r="E18" s="33"/>
      <c r="F18" s="33"/>
      <c r="G18" s="7"/>
    </row>
    <row r="19" spans="1:7" ht="17.100000000000001" customHeight="1" x14ac:dyDescent="0.2">
      <c r="A19" s="29"/>
      <c r="B19" s="95" t="s">
        <v>192</v>
      </c>
      <c r="C19" s="95"/>
      <c r="D19" s="95"/>
      <c r="E19" s="31"/>
      <c r="F19" s="31"/>
    </row>
    <row r="20" spans="1:7" ht="17.100000000000001" customHeight="1" x14ac:dyDescent="0.2">
      <c r="A20" s="39"/>
      <c r="B20" s="95"/>
      <c r="C20" s="96" t="s">
        <v>185</v>
      </c>
      <c r="D20" s="95"/>
      <c r="E20" s="30">
        <v>0</v>
      </c>
      <c r="F20" s="30">
        <v>0</v>
      </c>
    </row>
    <row r="21" spans="1:7" ht="17.100000000000001" customHeight="1" x14ac:dyDescent="0.2">
      <c r="A21" s="29"/>
      <c r="B21" s="95"/>
      <c r="C21" s="96" t="s">
        <v>186</v>
      </c>
      <c r="D21" s="95"/>
      <c r="E21" s="30">
        <v>0</v>
      </c>
      <c r="F21" s="30">
        <v>0</v>
      </c>
    </row>
    <row r="22" spans="1:7" ht="17.100000000000001" customHeight="1" x14ac:dyDescent="0.2">
      <c r="A22" s="29"/>
      <c r="B22" s="99"/>
      <c r="C22" s="100" t="s">
        <v>187</v>
      </c>
      <c r="D22" s="101"/>
      <c r="E22" s="120">
        <f>SUM(E20:E21)</f>
        <v>0</v>
      </c>
      <c r="F22" s="120">
        <f>SUM(F20:F21)</f>
        <v>0</v>
      </c>
    </row>
    <row r="23" spans="1:7" ht="17.100000000000001" customHeight="1" x14ac:dyDescent="0.2">
      <c r="A23" s="92"/>
      <c r="B23" s="96" t="s">
        <v>193</v>
      </c>
      <c r="C23" s="98"/>
      <c r="D23" s="98"/>
      <c r="E23" s="36"/>
      <c r="F23" s="36"/>
      <c r="G23" s="7"/>
    </row>
    <row r="24" spans="1:7" ht="17.100000000000001" customHeight="1" x14ac:dyDescent="0.2">
      <c r="A24" s="92"/>
      <c r="B24" s="98"/>
      <c r="C24" s="96" t="s">
        <v>196</v>
      </c>
      <c r="D24" s="95"/>
      <c r="E24" s="31">
        <v>0</v>
      </c>
      <c r="F24" s="31">
        <v>0</v>
      </c>
      <c r="G24" s="7"/>
    </row>
    <row r="25" spans="1:7" ht="17.100000000000001" customHeight="1" x14ac:dyDescent="0.2">
      <c r="A25" s="92"/>
      <c r="B25" s="98"/>
      <c r="C25" s="96" t="s">
        <v>197</v>
      </c>
      <c r="D25" s="98"/>
      <c r="E25" s="30">
        <v>0</v>
      </c>
      <c r="F25" s="30">
        <v>0</v>
      </c>
      <c r="G25" s="7"/>
    </row>
    <row r="26" spans="1:7" ht="17.100000000000001" customHeight="1" x14ac:dyDescent="0.2">
      <c r="A26" s="93"/>
      <c r="B26" s="99"/>
      <c r="C26" s="100" t="s">
        <v>189</v>
      </c>
      <c r="D26" s="101"/>
      <c r="E26" s="119">
        <f>SUM(E24:E25)</f>
        <v>0</v>
      </c>
      <c r="F26" s="119">
        <f>SUM(F24:F25)</f>
        <v>0</v>
      </c>
    </row>
    <row r="27" spans="1:7" ht="17.100000000000001" customHeight="1" x14ac:dyDescent="0.2">
      <c r="A27" s="28" t="s">
        <v>198</v>
      </c>
    </row>
    <row r="28" spans="1:7" ht="17.100000000000001" customHeight="1" x14ac:dyDescent="0.2">
      <c r="A28" s="8"/>
      <c r="E28" s="186"/>
      <c r="F28" s="186"/>
    </row>
    <row r="29" spans="1:7" ht="17.100000000000001" customHeight="1" x14ac:dyDescent="0.2">
      <c r="E29" s="187"/>
      <c r="F29" s="187"/>
    </row>
    <row r="30" spans="1:7" ht="17.100000000000001" customHeight="1" x14ac:dyDescent="0.2">
      <c r="E30" s="187"/>
      <c r="F30" s="187"/>
    </row>
    <row r="35" spans="5:9" ht="17.100000000000001" customHeight="1" x14ac:dyDescent="0.2">
      <c r="E35" s="188"/>
      <c r="F35" s="188"/>
      <c r="G35" s="17"/>
    </row>
    <row r="36" spans="5:9" s="18" customFormat="1" ht="12.75" customHeight="1" x14ac:dyDescent="0.2">
      <c r="E36" s="185"/>
      <c r="F36" s="185"/>
      <c r="H36" s="38"/>
      <c r="I36" s="38"/>
    </row>
  </sheetData>
  <mergeCells count="10">
    <mergeCell ref="A1:F1"/>
    <mergeCell ref="A2:F2"/>
    <mergeCell ref="A3:F3"/>
    <mergeCell ref="A6:A7"/>
    <mergeCell ref="B6:D7"/>
    <mergeCell ref="E36:F36"/>
    <mergeCell ref="E28:F28"/>
    <mergeCell ref="E29:F29"/>
    <mergeCell ref="E30:F30"/>
    <mergeCell ref="E35:F35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D12" sqref="D12"/>
    </sheetView>
  </sheetViews>
  <sheetFormatPr defaultRowHeight="17.100000000000001" customHeight="1" x14ac:dyDescent="0.2"/>
  <cols>
    <col min="1" max="1" width="5.7109375" style="8" customWidth="1"/>
    <col min="2" max="2" width="2.7109375" style="8" customWidth="1"/>
    <col min="3" max="3" width="42.7109375" style="8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3" t="s">
        <v>199</v>
      </c>
      <c r="B1" s="173"/>
      <c r="C1" s="173"/>
      <c r="D1" s="173"/>
      <c r="E1" s="173"/>
    </row>
    <row r="2" spans="1:5" ht="17.100000000000001" customHeight="1" x14ac:dyDescent="0.2">
      <c r="A2" s="173" t="s">
        <v>255</v>
      </c>
      <c r="B2" s="173"/>
      <c r="C2" s="173"/>
      <c r="D2" s="173"/>
      <c r="E2" s="173"/>
    </row>
    <row r="3" spans="1:5" ht="17.100000000000001" customHeight="1" x14ac:dyDescent="0.2">
      <c r="A3" s="191" t="str">
        <f>ZIS!A3</f>
        <v>Tanggal: 30 September 2023</v>
      </c>
      <c r="B3" s="173"/>
      <c r="C3" s="173"/>
      <c r="D3" s="173"/>
      <c r="E3" s="173"/>
    </row>
    <row r="4" spans="1:5" ht="10.5" customHeight="1" x14ac:dyDescent="0.2">
      <c r="A4" s="1"/>
      <c r="B4" s="1"/>
      <c r="C4" s="1"/>
    </row>
    <row r="5" spans="1:5" ht="18.75" customHeight="1" x14ac:dyDescent="0.2">
      <c r="E5" s="63" t="s">
        <v>81</v>
      </c>
    </row>
    <row r="6" spans="1:5" s="103" customFormat="1" ht="37.5" customHeight="1" thickBot="1" x14ac:dyDescent="0.25">
      <c r="A6" s="254" t="s">
        <v>150</v>
      </c>
      <c r="B6" s="255" t="s">
        <v>25</v>
      </c>
      <c r="C6" s="256"/>
      <c r="D6" s="254" t="s">
        <v>257</v>
      </c>
      <c r="E6" s="254" t="s">
        <v>253</v>
      </c>
    </row>
    <row r="7" spans="1:5" ht="17.100000000000001" customHeight="1" thickTop="1" x14ac:dyDescent="0.2">
      <c r="A7" s="39" t="s">
        <v>34</v>
      </c>
      <c r="B7" s="40" t="s">
        <v>200</v>
      </c>
      <c r="C7" s="27"/>
      <c r="D7" s="151">
        <v>0</v>
      </c>
      <c r="E7" s="151">
        <v>0</v>
      </c>
    </row>
    <row r="8" spans="1:5" ht="17.100000000000001" customHeight="1" x14ac:dyDescent="0.2">
      <c r="A8" s="39" t="s">
        <v>35</v>
      </c>
      <c r="B8" s="40" t="s">
        <v>201</v>
      </c>
      <c r="C8" s="52"/>
      <c r="D8" s="151"/>
      <c r="E8" s="151"/>
    </row>
    <row r="9" spans="1:5" ht="17.100000000000001" customHeight="1" x14ac:dyDescent="0.2">
      <c r="A9" s="29"/>
      <c r="B9" s="32" t="s">
        <v>36</v>
      </c>
      <c r="C9" s="11" t="s">
        <v>202</v>
      </c>
      <c r="D9" s="151">
        <v>0</v>
      </c>
      <c r="E9" s="151">
        <v>0</v>
      </c>
    </row>
    <row r="10" spans="1:5" ht="17.100000000000001" customHeight="1" x14ac:dyDescent="0.2">
      <c r="A10" s="29"/>
      <c r="B10" s="32" t="s">
        <v>37</v>
      </c>
      <c r="C10" s="11" t="s">
        <v>203</v>
      </c>
      <c r="D10" s="151">
        <v>0</v>
      </c>
      <c r="E10" s="151">
        <v>0</v>
      </c>
    </row>
    <row r="11" spans="1:5" ht="17.100000000000001" customHeight="1" x14ac:dyDescent="0.2">
      <c r="A11" s="29"/>
      <c r="B11" s="32" t="s">
        <v>44</v>
      </c>
      <c r="C11" s="11" t="s">
        <v>43</v>
      </c>
      <c r="D11" s="151">
        <v>0</v>
      </c>
      <c r="E11" s="151">
        <v>0</v>
      </c>
    </row>
    <row r="12" spans="1:5" ht="17.100000000000001" customHeight="1" x14ac:dyDescent="0.2">
      <c r="A12" s="29"/>
      <c r="B12" s="32" t="s">
        <v>45</v>
      </c>
      <c r="C12" s="11" t="s">
        <v>204</v>
      </c>
      <c r="D12" s="151">
        <v>0</v>
      </c>
      <c r="E12" s="151">
        <v>0</v>
      </c>
    </row>
    <row r="13" spans="1:5" ht="17.100000000000001" customHeight="1" x14ac:dyDescent="0.2">
      <c r="A13" s="29"/>
      <c r="B13" s="32" t="s">
        <v>46</v>
      </c>
      <c r="C13" s="11" t="s">
        <v>47</v>
      </c>
      <c r="D13" s="151">
        <v>0</v>
      </c>
      <c r="E13" s="151">
        <v>0</v>
      </c>
    </row>
    <row r="14" spans="1:5" ht="17.100000000000001" customHeight="1" x14ac:dyDescent="0.2">
      <c r="A14" s="192" t="s">
        <v>187</v>
      </c>
      <c r="B14" s="193"/>
      <c r="C14" s="194"/>
      <c r="D14" s="152">
        <f>SUM(D9:D13)</f>
        <v>0</v>
      </c>
      <c r="E14" s="152">
        <f>SUM(E9:E13)</f>
        <v>0</v>
      </c>
    </row>
    <row r="15" spans="1:5" ht="17.100000000000001" customHeight="1" x14ac:dyDescent="0.2">
      <c r="A15" s="39" t="s">
        <v>39</v>
      </c>
      <c r="B15" s="40" t="s">
        <v>205</v>
      </c>
      <c r="C15" s="27"/>
      <c r="D15" s="151">
        <v>0</v>
      </c>
      <c r="E15" s="151">
        <v>0</v>
      </c>
    </row>
    <row r="16" spans="1:5" ht="17.100000000000001" customHeight="1" x14ac:dyDescent="0.2">
      <c r="A16" s="29"/>
      <c r="B16" s="32" t="s">
        <v>36</v>
      </c>
      <c r="C16" s="11" t="s">
        <v>206</v>
      </c>
      <c r="D16" s="151">
        <v>0</v>
      </c>
      <c r="E16" s="151">
        <v>0</v>
      </c>
    </row>
    <row r="17" spans="1:5" ht="17.100000000000001" customHeight="1" x14ac:dyDescent="0.2">
      <c r="A17" s="29"/>
      <c r="B17" s="32" t="s">
        <v>37</v>
      </c>
      <c r="C17" s="11" t="s">
        <v>48</v>
      </c>
      <c r="D17" s="151">
        <v>0</v>
      </c>
      <c r="E17" s="151">
        <v>0</v>
      </c>
    </row>
    <row r="18" spans="1:5" ht="17.100000000000001" customHeight="1" x14ac:dyDescent="0.2">
      <c r="A18" s="29"/>
      <c r="B18" s="32" t="s">
        <v>38</v>
      </c>
      <c r="C18" s="11" t="s">
        <v>207</v>
      </c>
      <c r="D18" s="151">
        <v>0</v>
      </c>
      <c r="E18" s="151">
        <v>0</v>
      </c>
    </row>
    <row r="19" spans="1:5" ht="17.100000000000001" customHeight="1" x14ac:dyDescent="0.2">
      <c r="A19" s="192" t="s">
        <v>40</v>
      </c>
      <c r="B19" s="193"/>
      <c r="C19" s="194"/>
      <c r="D19" s="152">
        <f>SUM(D15:D18)</f>
        <v>0</v>
      </c>
      <c r="E19" s="152">
        <f>SUM(E15:E18)</f>
        <v>0</v>
      </c>
    </row>
    <row r="20" spans="1:5" ht="17.100000000000001" customHeight="1" x14ac:dyDescent="0.2">
      <c r="A20" s="39" t="s">
        <v>41</v>
      </c>
      <c r="B20" s="40" t="s">
        <v>208</v>
      </c>
      <c r="C20" s="27"/>
      <c r="D20" s="151">
        <v>0</v>
      </c>
      <c r="E20" s="151">
        <v>0</v>
      </c>
    </row>
    <row r="21" spans="1:5" ht="17.100000000000001" customHeight="1" x14ac:dyDescent="0.2">
      <c r="A21" s="39" t="s">
        <v>42</v>
      </c>
      <c r="B21" s="40" t="s">
        <v>209</v>
      </c>
      <c r="C21" s="27"/>
      <c r="D21" s="151">
        <v>0</v>
      </c>
      <c r="E21" s="151">
        <v>0</v>
      </c>
    </row>
    <row r="22" spans="1:5" ht="17.100000000000001" customHeight="1" x14ac:dyDescent="0.2">
      <c r="A22" s="35"/>
      <c r="B22" s="104"/>
      <c r="C22" s="105"/>
      <c r="D22" s="153"/>
      <c r="E22" s="153"/>
    </row>
    <row r="24" spans="1:5" ht="17.100000000000001" customHeight="1" x14ac:dyDescent="0.2">
      <c r="D24" s="187"/>
      <c r="E24" s="187"/>
    </row>
    <row r="25" spans="1:5" ht="17.100000000000001" customHeight="1" x14ac:dyDescent="0.2">
      <c r="C25" s="47"/>
      <c r="D25" s="187"/>
      <c r="E25" s="187"/>
    </row>
    <row r="30" spans="1:5" ht="17.100000000000001" customHeight="1" x14ac:dyDescent="0.2">
      <c r="C30" s="45"/>
      <c r="D30" s="188"/>
      <c r="E30" s="188"/>
    </row>
    <row r="31" spans="1:5" s="18" customFormat="1" ht="12" customHeight="1" x14ac:dyDescent="0.2">
      <c r="A31" s="23"/>
      <c r="B31" s="23"/>
      <c r="C31" s="49"/>
      <c r="D31" s="185"/>
      <c r="E31" s="185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="110" zoomScaleSheetLayoutView="110" workbookViewId="0">
      <selection activeCell="G67" sqref="G67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3" t="s">
        <v>210</v>
      </c>
      <c r="B1" s="173"/>
      <c r="C1" s="173"/>
      <c r="D1" s="173"/>
      <c r="E1" s="173"/>
      <c r="F1" s="173"/>
      <c r="G1" s="173"/>
    </row>
    <row r="2" spans="1:10" ht="15.75" customHeight="1" x14ac:dyDescent="0.2">
      <c r="A2" s="173" t="s">
        <v>255</v>
      </c>
      <c r="B2" s="173"/>
      <c r="C2" s="173"/>
      <c r="D2" s="173"/>
      <c r="E2" s="173"/>
      <c r="F2" s="173"/>
      <c r="G2" s="173"/>
    </row>
    <row r="3" spans="1:10" ht="15.75" customHeight="1" x14ac:dyDescent="0.2">
      <c r="A3" s="191" t="str">
        <f>QARDH!A3</f>
        <v>Tanggal: 30 September 2023</v>
      </c>
      <c r="B3" s="173"/>
      <c r="C3" s="173"/>
      <c r="D3" s="173"/>
      <c r="E3" s="173"/>
      <c r="F3" s="173"/>
      <c r="G3" s="173"/>
    </row>
    <row r="4" spans="1:10" ht="3.75" customHeight="1" x14ac:dyDescent="0.2"/>
    <row r="5" spans="1:10" ht="13.5" customHeight="1" x14ac:dyDescent="0.2">
      <c r="G5" s="63" t="s">
        <v>81</v>
      </c>
    </row>
    <row r="6" spans="1:10" ht="20.100000000000001" customHeight="1" x14ac:dyDescent="0.2">
      <c r="A6" s="197" t="s">
        <v>212</v>
      </c>
      <c r="B6" s="197"/>
      <c r="C6" s="197"/>
      <c r="D6" s="197"/>
      <c r="E6" s="197"/>
      <c r="F6" s="197"/>
      <c r="G6" s="197"/>
    </row>
    <row r="7" spans="1:10" s="2" customFormat="1" ht="20.100000000000001" customHeight="1" x14ac:dyDescent="0.2">
      <c r="A7" s="235" t="s">
        <v>26</v>
      </c>
      <c r="B7" s="246"/>
      <c r="C7" s="244" t="s">
        <v>27</v>
      </c>
      <c r="D7" s="244" t="s">
        <v>211</v>
      </c>
      <c r="E7" s="231" t="s">
        <v>28</v>
      </c>
      <c r="F7" s="257"/>
      <c r="G7" s="232"/>
    </row>
    <row r="8" spans="1:10" s="2" customFormat="1" ht="20.100000000000001" customHeight="1" x14ac:dyDescent="0.2">
      <c r="A8" s="258"/>
      <c r="B8" s="259"/>
      <c r="C8" s="260"/>
      <c r="D8" s="260"/>
      <c r="E8" s="260" t="s">
        <v>29</v>
      </c>
      <c r="F8" s="260" t="s">
        <v>213</v>
      </c>
      <c r="G8" s="260" t="s">
        <v>214</v>
      </c>
    </row>
    <row r="9" spans="1:10" s="2" customFormat="1" ht="20.100000000000001" customHeight="1" x14ac:dyDescent="0.2">
      <c r="A9" s="258"/>
      <c r="B9" s="259"/>
      <c r="C9" s="261"/>
      <c r="D9" s="261"/>
      <c r="E9" s="261"/>
      <c r="F9" s="261"/>
      <c r="G9" s="261"/>
    </row>
    <row r="10" spans="1:10" s="2" customFormat="1" ht="20.100000000000001" customHeight="1" x14ac:dyDescent="0.2">
      <c r="A10" s="258"/>
      <c r="B10" s="259"/>
      <c r="C10" s="262" t="s">
        <v>1</v>
      </c>
      <c r="D10" s="263" t="s">
        <v>1</v>
      </c>
      <c r="E10" s="263" t="s">
        <v>50</v>
      </c>
      <c r="F10" s="263" t="s">
        <v>1</v>
      </c>
      <c r="G10" s="263" t="s">
        <v>50</v>
      </c>
    </row>
    <row r="11" spans="1:10" s="2" customFormat="1" ht="20.100000000000001" customHeight="1" thickBot="1" x14ac:dyDescent="0.25">
      <c r="A11" s="236"/>
      <c r="B11" s="250"/>
      <c r="C11" s="237" t="s">
        <v>30</v>
      </c>
      <c r="D11" s="264" t="s">
        <v>31</v>
      </c>
      <c r="E11" s="264" t="s">
        <v>32</v>
      </c>
      <c r="F11" s="264" t="s">
        <v>19</v>
      </c>
      <c r="G11" s="264" t="s">
        <v>33</v>
      </c>
    </row>
    <row r="12" spans="1:10" ht="20.100000000000001" customHeight="1" thickTop="1" x14ac:dyDescent="0.2">
      <c r="A12" s="108" t="s">
        <v>215</v>
      </c>
      <c r="B12" s="109"/>
      <c r="C12" s="110">
        <v>0</v>
      </c>
      <c r="D12" s="110">
        <v>0</v>
      </c>
      <c r="E12" s="143">
        <v>0</v>
      </c>
      <c r="F12" s="110">
        <v>0</v>
      </c>
      <c r="G12" s="143">
        <v>0</v>
      </c>
      <c r="J12" s="6"/>
    </row>
    <row r="13" spans="1:10" ht="20.100000000000001" customHeight="1" x14ac:dyDescent="0.2">
      <c r="A13" s="113" t="s">
        <v>49</v>
      </c>
      <c r="B13" s="43"/>
      <c r="C13" s="102">
        <v>0</v>
      </c>
      <c r="D13" s="102">
        <v>0</v>
      </c>
      <c r="E13" s="142">
        <v>0</v>
      </c>
      <c r="F13" s="102">
        <v>0</v>
      </c>
      <c r="G13" s="142">
        <v>0</v>
      </c>
      <c r="I13" s="19"/>
      <c r="J13" s="6"/>
    </row>
    <row r="14" spans="1:10" ht="20.100000000000001" customHeight="1" x14ac:dyDescent="0.2">
      <c r="A14" s="113" t="s">
        <v>238</v>
      </c>
      <c r="B14" s="43"/>
      <c r="C14" s="102">
        <f>SUM(C15:C18)</f>
        <v>15264000</v>
      </c>
      <c r="D14" s="102">
        <f>SUM(D15:D18)</f>
        <v>208686</v>
      </c>
      <c r="E14" s="142">
        <v>0</v>
      </c>
      <c r="F14" s="102">
        <f>SUM(F15:F18)</f>
        <v>71141</v>
      </c>
      <c r="G14" s="90">
        <v>0</v>
      </c>
      <c r="I14" s="19"/>
      <c r="J14" s="6"/>
    </row>
    <row r="15" spans="1:10" ht="20.100000000000001" customHeight="1" x14ac:dyDescent="0.2">
      <c r="A15" s="99" t="s">
        <v>219</v>
      </c>
      <c r="B15" s="43"/>
      <c r="C15" s="102">
        <v>1797300</v>
      </c>
      <c r="D15" s="102">
        <v>24572</v>
      </c>
      <c r="E15" s="142">
        <v>31</v>
      </c>
      <c r="F15" s="102">
        <v>7617</v>
      </c>
      <c r="G15" s="145">
        <v>5.0900000000000001E-2</v>
      </c>
      <c r="I15" s="19"/>
      <c r="J15" s="6"/>
    </row>
    <row r="16" spans="1:10" ht="20.100000000000001" customHeight="1" x14ac:dyDescent="0.2">
      <c r="A16" s="99" t="s">
        <v>220</v>
      </c>
      <c r="B16" s="43"/>
      <c r="C16" s="102">
        <v>1549000</v>
      </c>
      <c r="D16" s="102">
        <v>21178</v>
      </c>
      <c r="E16" s="142">
        <v>32</v>
      </c>
      <c r="F16" s="102">
        <v>6777</v>
      </c>
      <c r="G16" s="145">
        <v>5.2499999999999998E-2</v>
      </c>
      <c r="I16" s="19"/>
      <c r="J16" s="6"/>
    </row>
    <row r="17" spans="1:10" ht="20.100000000000001" customHeight="1" x14ac:dyDescent="0.2">
      <c r="A17" s="99" t="s">
        <v>217</v>
      </c>
      <c r="B17" s="43"/>
      <c r="C17" s="102">
        <v>2050000</v>
      </c>
      <c r="D17" s="102">
        <v>28027</v>
      </c>
      <c r="E17" s="142">
        <v>34</v>
      </c>
      <c r="F17" s="102">
        <v>9529</v>
      </c>
      <c r="G17" s="145">
        <v>5.5800000000000002E-2</v>
      </c>
      <c r="I17" s="19"/>
      <c r="J17" s="6"/>
    </row>
    <row r="18" spans="1:10" ht="20.100000000000001" customHeight="1" x14ac:dyDescent="0.2">
      <c r="A18" s="99" t="s">
        <v>218</v>
      </c>
      <c r="B18" s="43"/>
      <c r="C18" s="102">
        <v>9867700</v>
      </c>
      <c r="D18" s="102">
        <v>134909</v>
      </c>
      <c r="E18" s="142">
        <v>35</v>
      </c>
      <c r="F18" s="102">
        <v>47218</v>
      </c>
      <c r="G18" s="145">
        <v>5.74E-2</v>
      </c>
      <c r="I18" s="19"/>
      <c r="J18" s="6"/>
    </row>
    <row r="19" spans="1:10" ht="20.100000000000001" customHeight="1" x14ac:dyDescent="0.2">
      <c r="A19" s="113" t="s">
        <v>89</v>
      </c>
      <c r="B19" s="43"/>
      <c r="C19" s="102">
        <v>0</v>
      </c>
      <c r="D19" s="102">
        <v>0</v>
      </c>
      <c r="E19" s="142">
        <v>0</v>
      </c>
      <c r="F19" s="102">
        <v>0</v>
      </c>
      <c r="G19" s="142">
        <v>0</v>
      </c>
      <c r="I19" s="19"/>
      <c r="J19" s="6"/>
    </row>
    <row r="20" spans="1:10" s="7" customFormat="1" ht="20.100000000000001" customHeight="1" x14ac:dyDescent="0.2">
      <c r="A20" s="202" t="s">
        <v>221</v>
      </c>
      <c r="B20" s="203"/>
      <c r="C20" s="106">
        <f>C14</f>
        <v>15264000</v>
      </c>
      <c r="D20" s="106">
        <f>D14</f>
        <v>208686</v>
      </c>
      <c r="E20" s="144"/>
      <c r="F20" s="106">
        <f>F14</f>
        <v>71141</v>
      </c>
      <c r="G20" s="107"/>
      <c r="J20" s="6"/>
    </row>
    <row r="22" spans="1:10" ht="20.100000000000001" customHeight="1" x14ac:dyDescent="0.2">
      <c r="A22" s="235" t="s">
        <v>222</v>
      </c>
      <c r="B22" s="245"/>
      <c r="C22" s="246"/>
      <c r="D22" s="235" t="s">
        <v>223</v>
      </c>
      <c r="E22" s="246"/>
      <c r="F22" s="235" t="s">
        <v>211</v>
      </c>
      <c r="G22" s="246"/>
    </row>
    <row r="23" spans="1:10" s="21" customFormat="1" ht="20.100000000000001" customHeight="1" x14ac:dyDescent="0.2">
      <c r="A23" s="258"/>
      <c r="B23" s="265"/>
      <c r="C23" s="259"/>
      <c r="D23" s="266"/>
      <c r="E23" s="267"/>
      <c r="F23" s="266"/>
      <c r="G23" s="267"/>
    </row>
    <row r="24" spans="1:10" s="46" customFormat="1" ht="20.100000000000001" customHeight="1" x14ac:dyDescent="0.2">
      <c r="A24" s="266"/>
      <c r="B24" s="268"/>
      <c r="C24" s="267"/>
      <c r="D24" s="231" t="s">
        <v>30</v>
      </c>
      <c r="E24" s="232"/>
      <c r="F24" s="231" t="s">
        <v>31</v>
      </c>
      <c r="G24" s="232"/>
    </row>
    <row r="25" spans="1:10" s="21" customFormat="1" ht="20.100000000000001" customHeight="1" x14ac:dyDescent="0.2">
      <c r="A25" s="212" t="s">
        <v>224</v>
      </c>
      <c r="B25" s="213"/>
      <c r="C25" s="214"/>
      <c r="D25" s="195">
        <v>22135285</v>
      </c>
      <c r="E25" s="196"/>
      <c r="F25" s="195">
        <v>76971</v>
      </c>
      <c r="G25" s="196"/>
    </row>
    <row r="26" spans="1:10" s="21" customFormat="1" ht="20.100000000000001" customHeight="1" x14ac:dyDescent="0.2">
      <c r="A26" s="212" t="s">
        <v>225</v>
      </c>
      <c r="B26" s="213"/>
      <c r="C26" s="214"/>
      <c r="D26" s="195">
        <v>60839218</v>
      </c>
      <c r="E26" s="196"/>
      <c r="F26" s="195">
        <v>604867</v>
      </c>
      <c r="G26" s="196"/>
    </row>
    <row r="27" spans="1:10" s="21" customFormat="1" ht="20.100000000000001" customHeight="1" x14ac:dyDescent="0.2">
      <c r="A27" s="212" t="s">
        <v>226</v>
      </c>
      <c r="B27" s="213"/>
      <c r="C27" s="214"/>
      <c r="D27" s="195">
        <v>280000</v>
      </c>
      <c r="E27" s="196"/>
      <c r="F27" s="195">
        <v>0</v>
      </c>
      <c r="G27" s="196"/>
    </row>
    <row r="28" spans="1:10" s="21" customFormat="1" ht="20.100000000000001" customHeight="1" x14ac:dyDescent="0.2">
      <c r="A28" s="212" t="s">
        <v>227</v>
      </c>
      <c r="B28" s="213"/>
      <c r="C28" s="214"/>
      <c r="D28" s="195">
        <v>53225</v>
      </c>
      <c r="E28" s="196"/>
      <c r="F28" s="195">
        <v>0</v>
      </c>
      <c r="G28" s="196"/>
    </row>
    <row r="29" spans="1:10" s="21" customFormat="1" ht="20.100000000000001" customHeight="1" x14ac:dyDescent="0.2">
      <c r="A29" s="212" t="s">
        <v>228</v>
      </c>
      <c r="B29" s="213"/>
      <c r="C29" s="214"/>
      <c r="D29" s="195">
        <v>0</v>
      </c>
      <c r="E29" s="196"/>
      <c r="F29" s="195">
        <v>0</v>
      </c>
      <c r="G29" s="196"/>
    </row>
    <row r="30" spans="1:10" s="21" customFormat="1" ht="20.100000000000001" customHeight="1" x14ac:dyDescent="0.2">
      <c r="A30" s="212" t="s">
        <v>229</v>
      </c>
      <c r="B30" s="213"/>
      <c r="C30" s="214"/>
      <c r="D30" s="195">
        <v>48000</v>
      </c>
      <c r="E30" s="196"/>
      <c r="F30" s="195">
        <v>672</v>
      </c>
      <c r="G30" s="196"/>
    </row>
    <row r="31" spans="1:10" s="23" customFormat="1" ht="20.100000000000001" customHeight="1" x14ac:dyDescent="0.2">
      <c r="A31" s="215" t="s">
        <v>230</v>
      </c>
      <c r="B31" s="216"/>
      <c r="C31" s="217"/>
      <c r="D31" s="195">
        <v>45000</v>
      </c>
      <c r="E31" s="196"/>
      <c r="F31" s="195">
        <v>716</v>
      </c>
      <c r="G31" s="196"/>
    </row>
    <row r="32" spans="1:10" s="8" customFormat="1" ht="20.100000000000001" customHeight="1" x14ac:dyDescent="0.2">
      <c r="A32" s="212" t="s">
        <v>53</v>
      </c>
      <c r="B32" s="213"/>
      <c r="C32" s="214"/>
      <c r="D32" s="195">
        <v>0</v>
      </c>
      <c r="E32" s="196"/>
      <c r="F32" s="195">
        <v>0</v>
      </c>
      <c r="G32" s="196"/>
    </row>
    <row r="33" spans="1:7" ht="20.100000000000001" customHeight="1" x14ac:dyDescent="0.2">
      <c r="A33" s="212" t="s">
        <v>231</v>
      </c>
      <c r="B33" s="213"/>
      <c r="C33" s="214"/>
      <c r="D33" s="195">
        <v>57673</v>
      </c>
      <c r="E33" s="196"/>
      <c r="F33" s="195">
        <v>0</v>
      </c>
      <c r="G33" s="196"/>
    </row>
    <row r="34" spans="1:7" ht="20.100000000000001" customHeight="1" x14ac:dyDescent="0.2">
      <c r="A34" s="211" t="s">
        <v>221</v>
      </c>
      <c r="B34" s="211"/>
      <c r="C34" s="211"/>
      <c r="D34" s="209">
        <f>SUM(D25:E33)</f>
        <v>83458401</v>
      </c>
      <c r="E34" s="210"/>
      <c r="F34" s="209">
        <f>SUM(F25:G33)</f>
        <v>683226</v>
      </c>
      <c r="G34" s="210"/>
    </row>
    <row r="35" spans="1:7" ht="20.100000000000001" customHeight="1" x14ac:dyDescent="0.2">
      <c r="F35" s="9"/>
      <c r="G35" s="6"/>
    </row>
    <row r="36" spans="1:7" ht="20.100000000000001" customHeight="1" x14ac:dyDescent="0.2">
      <c r="G36" s="6"/>
    </row>
    <row r="37" spans="1:7" ht="20.100000000000001" customHeight="1" x14ac:dyDescent="0.2">
      <c r="A37" s="197" t="s">
        <v>232</v>
      </c>
      <c r="B37" s="197"/>
      <c r="C37" s="197"/>
      <c r="D37" s="197"/>
      <c r="E37" s="197"/>
      <c r="F37" s="197"/>
      <c r="G37" s="197"/>
    </row>
    <row r="38" spans="1:7" ht="20.100000000000001" customHeight="1" x14ac:dyDescent="0.2">
      <c r="A38" s="174" t="s">
        <v>26</v>
      </c>
      <c r="B38" s="181"/>
      <c r="C38" s="179" t="s">
        <v>27</v>
      </c>
      <c r="D38" s="179" t="s">
        <v>211</v>
      </c>
      <c r="E38" s="206" t="s">
        <v>28</v>
      </c>
      <c r="F38" s="207"/>
      <c r="G38" s="208"/>
    </row>
    <row r="39" spans="1:7" ht="20.100000000000001" customHeight="1" x14ac:dyDescent="0.2">
      <c r="A39" s="200"/>
      <c r="B39" s="201"/>
      <c r="C39" s="204"/>
      <c r="D39" s="204"/>
      <c r="E39" s="204" t="s">
        <v>29</v>
      </c>
      <c r="F39" s="204" t="s">
        <v>213</v>
      </c>
      <c r="G39" s="204" t="s">
        <v>214</v>
      </c>
    </row>
    <row r="40" spans="1:7" ht="20.100000000000001" customHeight="1" x14ac:dyDescent="0.2">
      <c r="A40" s="200"/>
      <c r="B40" s="201"/>
      <c r="C40" s="205"/>
      <c r="D40" s="205"/>
      <c r="E40" s="205"/>
      <c r="F40" s="205"/>
      <c r="G40" s="205"/>
    </row>
    <row r="41" spans="1:7" ht="20.100000000000001" customHeight="1" x14ac:dyDescent="0.2">
      <c r="A41" s="200"/>
      <c r="B41" s="201"/>
      <c r="C41" s="3" t="s">
        <v>1</v>
      </c>
      <c r="D41" s="55" t="s">
        <v>1</v>
      </c>
      <c r="E41" s="55" t="s">
        <v>50</v>
      </c>
      <c r="F41" s="55" t="s">
        <v>1</v>
      </c>
      <c r="G41" s="55" t="s">
        <v>50</v>
      </c>
    </row>
    <row r="42" spans="1:7" ht="20.100000000000001" customHeight="1" thickBot="1" x14ac:dyDescent="0.25">
      <c r="A42" s="175"/>
      <c r="B42" s="182"/>
      <c r="C42" s="64" t="s">
        <v>30</v>
      </c>
      <c r="D42" s="48" t="s">
        <v>31</v>
      </c>
      <c r="E42" s="48" t="s">
        <v>32</v>
      </c>
      <c r="F42" s="48" t="s">
        <v>19</v>
      </c>
      <c r="G42" s="48" t="s">
        <v>33</v>
      </c>
    </row>
    <row r="43" spans="1:7" ht="20.100000000000001" customHeight="1" thickTop="1" x14ac:dyDescent="0.2">
      <c r="A43" s="108" t="s">
        <v>215</v>
      </c>
      <c r="B43" s="109"/>
      <c r="C43" s="110">
        <v>0</v>
      </c>
      <c r="D43" s="111">
        <v>0</v>
      </c>
      <c r="E43" s="111">
        <v>0</v>
      </c>
      <c r="F43" s="111">
        <v>0</v>
      </c>
      <c r="G43" s="112">
        <v>0</v>
      </c>
    </row>
    <row r="44" spans="1:7" ht="20.100000000000001" customHeight="1" x14ac:dyDescent="0.2">
      <c r="A44" s="113" t="s">
        <v>49</v>
      </c>
      <c r="B44" s="43"/>
      <c r="C44" s="102">
        <v>0</v>
      </c>
      <c r="D44" s="114">
        <v>0</v>
      </c>
      <c r="E44" s="115">
        <v>0</v>
      </c>
      <c r="F44" s="114">
        <v>0</v>
      </c>
      <c r="G44" s="115">
        <v>0</v>
      </c>
    </row>
    <row r="45" spans="1:7" ht="20.100000000000001" customHeight="1" x14ac:dyDescent="0.2">
      <c r="A45" s="113" t="s">
        <v>216</v>
      </c>
      <c r="B45" s="43"/>
      <c r="C45" s="102">
        <v>0</v>
      </c>
      <c r="D45" s="114">
        <v>0</v>
      </c>
      <c r="E45" s="115">
        <v>0</v>
      </c>
      <c r="F45" s="114">
        <v>0</v>
      </c>
      <c r="G45" s="115">
        <v>0</v>
      </c>
    </row>
    <row r="46" spans="1:7" ht="20.100000000000001" customHeight="1" x14ac:dyDescent="0.2">
      <c r="A46" s="99" t="s">
        <v>219</v>
      </c>
      <c r="B46" s="43"/>
      <c r="C46" s="102">
        <v>0</v>
      </c>
      <c r="D46" s="114">
        <v>0</v>
      </c>
      <c r="E46" s="115">
        <v>0</v>
      </c>
      <c r="F46" s="114">
        <v>0</v>
      </c>
      <c r="G46" s="115">
        <v>0</v>
      </c>
    </row>
    <row r="47" spans="1:7" ht="20.100000000000001" customHeight="1" x14ac:dyDescent="0.2">
      <c r="A47" s="99" t="s">
        <v>220</v>
      </c>
      <c r="B47" s="43"/>
      <c r="C47" s="102">
        <v>0</v>
      </c>
      <c r="D47" s="114">
        <v>0</v>
      </c>
      <c r="E47" s="115">
        <v>0</v>
      </c>
      <c r="F47" s="114">
        <v>0</v>
      </c>
      <c r="G47" s="115">
        <v>0</v>
      </c>
    </row>
    <row r="48" spans="1:7" ht="20.100000000000001" customHeight="1" x14ac:dyDescent="0.2">
      <c r="A48" s="99" t="s">
        <v>217</v>
      </c>
      <c r="B48" s="43"/>
      <c r="C48" s="102">
        <v>0</v>
      </c>
      <c r="D48" s="114">
        <v>0</v>
      </c>
      <c r="E48" s="115">
        <v>0</v>
      </c>
      <c r="F48" s="114">
        <v>0</v>
      </c>
      <c r="G48" s="115">
        <v>0</v>
      </c>
    </row>
    <row r="49" spans="1:7" ht="20.100000000000001" customHeight="1" x14ac:dyDescent="0.2">
      <c r="A49" s="99" t="s">
        <v>218</v>
      </c>
      <c r="B49" s="43"/>
      <c r="C49" s="102">
        <v>0</v>
      </c>
      <c r="D49" s="114">
        <v>0</v>
      </c>
      <c r="E49" s="115">
        <v>0</v>
      </c>
      <c r="F49" s="114">
        <v>0</v>
      </c>
      <c r="G49" s="115">
        <v>0</v>
      </c>
    </row>
    <row r="50" spans="1:7" ht="20.100000000000001" customHeight="1" x14ac:dyDescent="0.2">
      <c r="A50" s="113" t="s">
        <v>89</v>
      </c>
      <c r="B50" s="43"/>
      <c r="C50" s="102">
        <v>0</v>
      </c>
      <c r="D50" s="114">
        <v>0</v>
      </c>
      <c r="E50" s="115">
        <v>0</v>
      </c>
      <c r="F50" s="114">
        <v>0</v>
      </c>
      <c r="G50" s="115">
        <v>0</v>
      </c>
    </row>
    <row r="51" spans="1:7" ht="20.100000000000001" customHeight="1" x14ac:dyDescent="0.2">
      <c r="A51" s="202" t="s">
        <v>221</v>
      </c>
      <c r="B51" s="203"/>
      <c r="C51" s="106">
        <f>SUM(C43:C50)</f>
        <v>0</v>
      </c>
      <c r="D51" s="106">
        <f t="shared" ref="D51:G51" si="0">SUM(D43:D50)</f>
        <v>0</v>
      </c>
      <c r="E51" s="106">
        <f t="shared" si="0"/>
        <v>0</v>
      </c>
      <c r="F51" s="106">
        <f t="shared" si="0"/>
        <v>0</v>
      </c>
      <c r="G51" s="106">
        <f t="shared" si="0"/>
        <v>0</v>
      </c>
    </row>
    <row r="53" spans="1:7" ht="20.100000000000001" customHeight="1" x14ac:dyDescent="0.2">
      <c r="A53" s="174" t="s">
        <v>222</v>
      </c>
      <c r="B53" s="180"/>
      <c r="C53" s="181"/>
      <c r="D53" s="174" t="s">
        <v>223</v>
      </c>
      <c r="E53" s="181"/>
      <c r="F53" s="174" t="s">
        <v>211</v>
      </c>
      <c r="G53" s="181"/>
    </row>
    <row r="54" spans="1:7" ht="20.100000000000001" customHeight="1" x14ac:dyDescent="0.2">
      <c r="A54" s="200"/>
      <c r="B54" s="218"/>
      <c r="C54" s="201"/>
      <c r="D54" s="198"/>
      <c r="E54" s="199"/>
      <c r="F54" s="198"/>
      <c r="G54" s="199"/>
    </row>
    <row r="55" spans="1:7" ht="20.100000000000001" customHeight="1" x14ac:dyDescent="0.2">
      <c r="A55" s="198"/>
      <c r="B55" s="219"/>
      <c r="C55" s="199"/>
      <c r="D55" s="206" t="s">
        <v>30</v>
      </c>
      <c r="E55" s="208"/>
      <c r="F55" s="206" t="s">
        <v>31</v>
      </c>
      <c r="G55" s="208"/>
    </row>
    <row r="56" spans="1:7" ht="20.100000000000001" customHeight="1" x14ac:dyDescent="0.2">
      <c r="A56" s="212" t="s">
        <v>224</v>
      </c>
      <c r="B56" s="213"/>
      <c r="C56" s="214"/>
      <c r="D56" s="220">
        <v>0</v>
      </c>
      <c r="E56" s="221"/>
      <c r="F56" s="220">
        <v>0</v>
      </c>
      <c r="G56" s="221"/>
    </row>
    <row r="57" spans="1:7" ht="20.100000000000001" customHeight="1" x14ac:dyDescent="0.2">
      <c r="A57" s="212" t="s">
        <v>225</v>
      </c>
      <c r="B57" s="213"/>
      <c r="C57" s="214"/>
      <c r="D57" s="220">
        <v>0</v>
      </c>
      <c r="E57" s="221"/>
      <c r="F57" s="220">
        <v>0</v>
      </c>
      <c r="G57" s="221"/>
    </row>
    <row r="58" spans="1:7" ht="20.100000000000001" customHeight="1" x14ac:dyDescent="0.2">
      <c r="A58" s="212" t="s">
        <v>226</v>
      </c>
      <c r="B58" s="213"/>
      <c r="C58" s="214"/>
      <c r="D58" s="220">
        <v>0</v>
      </c>
      <c r="E58" s="221"/>
      <c r="F58" s="220">
        <v>0</v>
      </c>
      <c r="G58" s="221"/>
    </row>
    <row r="59" spans="1:7" ht="20.100000000000001" customHeight="1" x14ac:dyDescent="0.2">
      <c r="A59" s="212" t="s">
        <v>227</v>
      </c>
      <c r="B59" s="213"/>
      <c r="C59" s="214"/>
      <c r="D59" s="220">
        <v>0</v>
      </c>
      <c r="E59" s="221"/>
      <c r="F59" s="220">
        <v>0</v>
      </c>
      <c r="G59" s="221"/>
    </row>
    <row r="60" spans="1:7" ht="20.100000000000001" customHeight="1" x14ac:dyDescent="0.2">
      <c r="A60" s="212" t="s">
        <v>228</v>
      </c>
      <c r="B60" s="213"/>
      <c r="C60" s="214"/>
      <c r="D60" s="220">
        <v>0</v>
      </c>
      <c r="E60" s="221"/>
      <c r="F60" s="220">
        <v>0</v>
      </c>
      <c r="G60" s="221"/>
    </row>
    <row r="61" spans="1:7" ht="20.100000000000001" customHeight="1" x14ac:dyDescent="0.2">
      <c r="A61" s="212" t="s">
        <v>229</v>
      </c>
      <c r="B61" s="213"/>
      <c r="C61" s="214"/>
      <c r="D61" s="220">
        <v>0</v>
      </c>
      <c r="E61" s="221"/>
      <c r="F61" s="220">
        <v>0</v>
      </c>
      <c r="G61" s="221"/>
    </row>
    <row r="62" spans="1:7" ht="20.100000000000001" customHeight="1" x14ac:dyDescent="0.2">
      <c r="A62" s="215" t="s">
        <v>230</v>
      </c>
      <c r="B62" s="216"/>
      <c r="C62" s="217"/>
      <c r="D62" s="220">
        <v>0</v>
      </c>
      <c r="E62" s="221"/>
      <c r="F62" s="220">
        <v>0</v>
      </c>
      <c r="G62" s="221"/>
    </row>
    <row r="63" spans="1:7" ht="20.100000000000001" customHeight="1" x14ac:dyDescent="0.2">
      <c r="A63" s="212" t="s">
        <v>53</v>
      </c>
      <c r="B63" s="213"/>
      <c r="C63" s="214"/>
      <c r="D63" s="220">
        <v>0</v>
      </c>
      <c r="E63" s="221"/>
      <c r="F63" s="220">
        <v>0</v>
      </c>
      <c r="G63" s="221"/>
    </row>
    <row r="64" spans="1:7" ht="20.100000000000001" customHeight="1" x14ac:dyDescent="0.2">
      <c r="A64" s="212" t="s">
        <v>231</v>
      </c>
      <c r="B64" s="213"/>
      <c r="C64" s="214"/>
      <c r="D64" s="220">
        <v>0</v>
      </c>
      <c r="E64" s="221"/>
      <c r="F64" s="220">
        <v>0</v>
      </c>
      <c r="G64" s="221"/>
    </row>
    <row r="65" spans="1:7" ht="20.100000000000001" customHeight="1" x14ac:dyDescent="0.2">
      <c r="A65" s="211" t="s">
        <v>221</v>
      </c>
      <c r="B65" s="211"/>
      <c r="C65" s="211"/>
      <c r="D65" s="222">
        <f>SUM(D56:E64)</f>
        <v>0</v>
      </c>
      <c r="E65" s="223"/>
      <c r="F65" s="222">
        <f>SUM(F56:G64)</f>
        <v>0</v>
      </c>
      <c r="G65" s="223"/>
    </row>
    <row r="66" spans="1:7" ht="10.5" customHeight="1" x14ac:dyDescent="0.2">
      <c r="A66" s="156"/>
      <c r="B66" s="157"/>
      <c r="C66" s="156"/>
      <c r="D66" s="158"/>
      <c r="E66" s="47"/>
      <c r="F66" s="159"/>
      <c r="G66" s="47"/>
    </row>
  </sheetData>
  <mergeCells count="91">
    <mergeCell ref="A64:C64"/>
    <mergeCell ref="D64:E64"/>
    <mergeCell ref="F64:G64"/>
    <mergeCell ref="A65:C65"/>
    <mergeCell ref="D65:E65"/>
    <mergeCell ref="F65:G65"/>
    <mergeCell ref="A62:C62"/>
    <mergeCell ref="D62:E62"/>
    <mergeCell ref="F62:G62"/>
    <mergeCell ref="A63:C63"/>
    <mergeCell ref="D63:E63"/>
    <mergeCell ref="F63:G63"/>
    <mergeCell ref="A60:C60"/>
    <mergeCell ref="D60:E60"/>
    <mergeCell ref="F60:G60"/>
    <mergeCell ref="A61:C61"/>
    <mergeCell ref="D61:E61"/>
    <mergeCell ref="F61:G61"/>
    <mergeCell ref="A58:C58"/>
    <mergeCell ref="D58:E58"/>
    <mergeCell ref="F58:G58"/>
    <mergeCell ref="A59:C59"/>
    <mergeCell ref="D59:E59"/>
    <mergeCell ref="F59:G59"/>
    <mergeCell ref="A56:C56"/>
    <mergeCell ref="D56:E56"/>
    <mergeCell ref="F56:G56"/>
    <mergeCell ref="A57:C57"/>
    <mergeCell ref="D57:E57"/>
    <mergeCell ref="F57:G57"/>
    <mergeCell ref="A51:B51"/>
    <mergeCell ref="A53:C55"/>
    <mergeCell ref="D53:E54"/>
    <mergeCell ref="F53:G54"/>
    <mergeCell ref="D55:E55"/>
    <mergeCell ref="F55:G55"/>
    <mergeCell ref="A37:G37"/>
    <mergeCell ref="A38:B42"/>
    <mergeCell ref="C38:C40"/>
    <mergeCell ref="D38:D40"/>
    <mergeCell ref="E38:G38"/>
    <mergeCell ref="E39:E40"/>
    <mergeCell ref="F39:F40"/>
    <mergeCell ref="G39:G4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D15" sqref="D15"/>
    </sheetView>
  </sheetViews>
  <sheetFormatPr defaultRowHeight="17.100000000000001" customHeight="1" x14ac:dyDescent="0.2"/>
  <cols>
    <col min="1" max="1" width="4" style="75" customWidth="1"/>
    <col min="2" max="2" width="2.5703125" style="75" customWidth="1"/>
    <col min="3" max="3" width="33.42578125" style="75" customWidth="1"/>
    <col min="4" max="4" width="10.7109375" style="75" customWidth="1"/>
    <col min="5" max="6" width="10.28515625" style="75" customWidth="1"/>
    <col min="7" max="9" width="10.7109375" style="75" customWidth="1"/>
    <col min="10" max="10" width="0.5703125" style="75" customWidth="1"/>
    <col min="11" max="12" width="9.140625" style="75"/>
    <col min="13" max="13" width="3.5703125" style="75" customWidth="1"/>
    <col min="14" max="16384" width="9.140625" style="75"/>
  </cols>
  <sheetData>
    <row r="1" spans="1:14" ht="3.75" customHeight="1" x14ac:dyDescent="0.2"/>
    <row r="2" spans="1:14" ht="17.100000000000001" customHeight="1" x14ac:dyDescent="0.2">
      <c r="A2" s="224" t="s">
        <v>158</v>
      </c>
      <c r="B2" s="224"/>
      <c r="C2" s="224"/>
      <c r="D2" s="224"/>
      <c r="E2" s="224"/>
      <c r="F2" s="224"/>
      <c r="G2" s="224"/>
      <c r="H2" s="224"/>
      <c r="I2" s="224"/>
    </row>
    <row r="3" spans="1:14" ht="17.100000000000001" customHeight="1" x14ac:dyDescent="0.2">
      <c r="A3" s="225" t="s">
        <v>255</v>
      </c>
      <c r="B3" s="225"/>
      <c r="C3" s="225"/>
      <c r="D3" s="225"/>
      <c r="E3" s="225"/>
      <c r="F3" s="225"/>
      <c r="G3" s="225"/>
      <c r="H3" s="225"/>
      <c r="I3" s="225"/>
      <c r="M3" s="76"/>
    </row>
    <row r="4" spans="1:14" ht="17.100000000000001" customHeight="1" x14ac:dyDescent="0.2">
      <c r="A4" s="226" t="str">
        <f>BAGHAS!A3</f>
        <v>Tanggal: 30 September 2023</v>
      </c>
      <c r="B4" s="224"/>
      <c r="C4" s="224"/>
      <c r="D4" s="224"/>
      <c r="E4" s="224"/>
      <c r="F4" s="224"/>
      <c r="G4" s="224"/>
      <c r="H4" s="224"/>
      <c r="I4" s="224"/>
      <c r="M4" s="76"/>
    </row>
    <row r="5" spans="1:14" ht="17.100000000000001" customHeight="1" x14ac:dyDescent="0.2">
      <c r="A5" s="130"/>
      <c r="B5" s="130"/>
      <c r="C5" s="130"/>
      <c r="D5" s="130"/>
      <c r="E5" s="130"/>
      <c r="F5" s="130"/>
      <c r="G5" s="130"/>
      <c r="H5" s="130"/>
      <c r="I5" s="63"/>
      <c r="M5" s="76"/>
      <c r="N5" s="76"/>
    </row>
    <row r="6" spans="1:14" ht="17.100000000000001" customHeight="1" x14ac:dyDescent="0.2">
      <c r="A6" s="269" t="s">
        <v>0</v>
      </c>
      <c r="B6" s="269" t="s">
        <v>159</v>
      </c>
      <c r="C6" s="270"/>
      <c r="D6" s="271" t="s">
        <v>160</v>
      </c>
      <c r="E6" s="271"/>
      <c r="F6" s="271"/>
      <c r="G6" s="271"/>
      <c r="H6" s="271"/>
      <c r="I6" s="271"/>
      <c r="N6" s="76"/>
    </row>
    <row r="7" spans="1:14" s="77" customFormat="1" ht="17.100000000000001" customHeight="1" thickBot="1" x14ac:dyDescent="0.25">
      <c r="A7" s="272"/>
      <c r="B7" s="272"/>
      <c r="C7" s="273"/>
      <c r="D7" s="274" t="s">
        <v>17</v>
      </c>
      <c r="E7" s="274" t="s">
        <v>161</v>
      </c>
      <c r="F7" s="274" t="s">
        <v>18</v>
      </c>
      <c r="G7" s="274" t="s">
        <v>19</v>
      </c>
      <c r="H7" s="274" t="s">
        <v>20</v>
      </c>
      <c r="I7" s="274" t="s">
        <v>21</v>
      </c>
      <c r="N7" s="76"/>
    </row>
    <row r="8" spans="1:14" ht="21.75" customHeight="1" thickTop="1" x14ac:dyDescent="0.2">
      <c r="A8" s="131">
        <v>1</v>
      </c>
      <c r="B8" s="78" t="s">
        <v>163</v>
      </c>
      <c r="C8" s="79"/>
      <c r="D8" s="110">
        <v>22135285</v>
      </c>
      <c r="E8" s="140"/>
      <c r="F8" s="110">
        <v>0</v>
      </c>
      <c r="G8" s="140"/>
      <c r="H8" s="110">
        <v>0</v>
      </c>
      <c r="I8" s="110">
        <f>SUM(D8:H8)</f>
        <v>22135285</v>
      </c>
      <c r="N8" s="76"/>
    </row>
    <row r="9" spans="1:14" ht="21.75" customHeight="1" x14ac:dyDescent="0.2">
      <c r="A9" s="132">
        <v>2</v>
      </c>
      <c r="B9" s="80" t="s">
        <v>165</v>
      </c>
      <c r="C9" s="81"/>
      <c r="D9" s="102">
        <f>SUM(D10:D14)</f>
        <v>36719056</v>
      </c>
      <c r="E9" s="102">
        <f t="shared" ref="E9:H9" si="0">SUM(E10:E14)</f>
        <v>1133541</v>
      </c>
      <c r="F9" s="102">
        <f t="shared" si="0"/>
        <v>474040</v>
      </c>
      <c r="G9" s="102">
        <f t="shared" si="0"/>
        <v>5833</v>
      </c>
      <c r="H9" s="102">
        <f t="shared" si="0"/>
        <v>914992</v>
      </c>
      <c r="I9" s="102">
        <f>SUM(I10:I14)</f>
        <v>39247462</v>
      </c>
      <c r="N9" s="76"/>
    </row>
    <row r="10" spans="1:14" ht="17.100000000000001" customHeight="1" x14ac:dyDescent="0.2">
      <c r="A10" s="133"/>
      <c r="B10" s="82"/>
      <c r="C10" s="83" t="s">
        <v>14</v>
      </c>
      <c r="D10" s="31">
        <v>36534716</v>
      </c>
      <c r="E10" s="31">
        <v>1133541</v>
      </c>
      <c r="F10" s="31">
        <v>474040</v>
      </c>
      <c r="G10" s="31">
        <v>5833</v>
      </c>
      <c r="H10" s="31">
        <v>872732</v>
      </c>
      <c r="I10" s="31">
        <v>39020862</v>
      </c>
      <c r="N10" s="76"/>
    </row>
    <row r="11" spans="1:14" ht="17.100000000000001" customHeight="1" x14ac:dyDescent="0.2">
      <c r="A11" s="133"/>
      <c r="B11" s="82"/>
      <c r="C11" s="83" t="s">
        <v>162</v>
      </c>
      <c r="D11" s="31">
        <v>140000</v>
      </c>
      <c r="E11" s="31">
        <v>0</v>
      </c>
      <c r="F11" s="31">
        <v>0</v>
      </c>
      <c r="G11" s="31">
        <v>0</v>
      </c>
      <c r="H11" s="31">
        <v>0</v>
      </c>
      <c r="I11" s="31">
        <f t="shared" ref="I11:I19" si="1">SUM(D11:H11)</f>
        <v>140000</v>
      </c>
      <c r="M11" s="76"/>
      <c r="N11" s="76"/>
    </row>
    <row r="12" spans="1:14" ht="17.100000000000001" customHeight="1" x14ac:dyDescent="0.2">
      <c r="A12" s="133"/>
      <c r="B12" s="82"/>
      <c r="C12" s="83" t="s">
        <v>164</v>
      </c>
      <c r="D12" s="31">
        <v>0</v>
      </c>
      <c r="E12" s="31">
        <v>0</v>
      </c>
      <c r="F12" s="31">
        <v>0</v>
      </c>
      <c r="G12" s="31">
        <v>0</v>
      </c>
      <c r="H12" s="31">
        <v>28927</v>
      </c>
      <c r="I12" s="31">
        <f t="shared" si="1"/>
        <v>28927</v>
      </c>
      <c r="N12" s="76"/>
    </row>
    <row r="13" spans="1:14" ht="17.100000000000001" customHeight="1" x14ac:dyDescent="0.2">
      <c r="A13" s="133"/>
      <c r="B13" s="82"/>
      <c r="C13" s="83" t="s">
        <v>166</v>
      </c>
      <c r="D13" s="31">
        <v>44340</v>
      </c>
      <c r="E13" s="31">
        <v>0</v>
      </c>
      <c r="F13" s="31">
        <v>0</v>
      </c>
      <c r="G13" s="31">
        <v>0</v>
      </c>
      <c r="H13" s="31">
        <v>13333</v>
      </c>
      <c r="I13" s="31">
        <f t="shared" si="1"/>
        <v>57673</v>
      </c>
      <c r="N13" s="76"/>
    </row>
    <row r="14" spans="1:14" ht="17.100000000000001" customHeight="1" x14ac:dyDescent="0.2">
      <c r="A14" s="133"/>
      <c r="B14" s="82"/>
      <c r="C14" s="83" t="s">
        <v>167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f t="shared" si="1"/>
        <v>0</v>
      </c>
      <c r="N14" s="76"/>
    </row>
    <row r="15" spans="1:14" ht="21.75" customHeight="1" x14ac:dyDescent="0.2">
      <c r="A15" s="132">
        <v>3</v>
      </c>
      <c r="B15" s="80" t="s">
        <v>59</v>
      </c>
      <c r="C15" s="81"/>
      <c r="D15" s="102">
        <f>SUM(D16:D18)</f>
        <v>93000</v>
      </c>
      <c r="E15" s="102">
        <f t="shared" ref="E15:H15" si="2">SUM(E16:E18)</f>
        <v>0</v>
      </c>
      <c r="F15" s="102">
        <f t="shared" si="2"/>
        <v>0</v>
      </c>
      <c r="G15" s="102">
        <f t="shared" si="2"/>
        <v>0</v>
      </c>
      <c r="H15" s="102">
        <f t="shared" si="2"/>
        <v>0</v>
      </c>
      <c r="I15" s="102">
        <f>SUM(I16:I18)</f>
        <v>93000</v>
      </c>
      <c r="M15" s="76"/>
      <c r="N15" s="76"/>
    </row>
    <row r="16" spans="1:14" ht="17.100000000000001" customHeight="1" x14ac:dyDescent="0.2">
      <c r="A16" s="133"/>
      <c r="B16" s="82"/>
      <c r="C16" s="83" t="s">
        <v>15</v>
      </c>
      <c r="D16" s="31">
        <v>48000</v>
      </c>
      <c r="E16" s="31">
        <v>0</v>
      </c>
      <c r="F16" s="31">
        <v>0</v>
      </c>
      <c r="G16" s="31">
        <v>0</v>
      </c>
      <c r="H16" s="31">
        <v>0</v>
      </c>
      <c r="I16" s="31">
        <f t="shared" si="1"/>
        <v>48000</v>
      </c>
      <c r="M16" s="76"/>
    </row>
    <row r="17" spans="1:13" ht="17.100000000000001" customHeight="1" x14ac:dyDescent="0.2">
      <c r="A17" s="133"/>
      <c r="B17" s="82"/>
      <c r="C17" s="83" t="s">
        <v>16</v>
      </c>
      <c r="D17" s="31">
        <v>45000</v>
      </c>
      <c r="E17" s="31">
        <v>0</v>
      </c>
      <c r="F17" s="31">
        <v>0</v>
      </c>
      <c r="G17" s="31">
        <v>0</v>
      </c>
      <c r="H17" s="31">
        <v>0</v>
      </c>
      <c r="I17" s="31">
        <f t="shared" si="1"/>
        <v>45000</v>
      </c>
      <c r="M17" s="76"/>
    </row>
    <row r="18" spans="1:13" ht="17.100000000000001" customHeight="1" x14ac:dyDescent="0.2">
      <c r="A18" s="133"/>
      <c r="B18" s="82"/>
      <c r="C18" s="83" t="s">
        <v>168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 t="shared" si="1"/>
        <v>0</v>
      </c>
      <c r="M18" s="76"/>
    </row>
    <row r="19" spans="1:13" ht="21.75" customHeight="1" x14ac:dyDescent="0.2">
      <c r="A19" s="132">
        <v>4</v>
      </c>
      <c r="B19" s="80" t="s">
        <v>53</v>
      </c>
      <c r="C19" s="81"/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f t="shared" si="1"/>
        <v>0</v>
      </c>
    </row>
    <row r="20" spans="1:13" ht="17.100000000000001" customHeight="1" x14ac:dyDescent="0.2">
      <c r="A20" s="134" t="s">
        <v>169</v>
      </c>
      <c r="B20" s="84"/>
      <c r="C20" s="85"/>
      <c r="D20" s="141">
        <f t="shared" ref="D20:I20" si="3">D8+D9+D15+D19</f>
        <v>58947341</v>
      </c>
      <c r="E20" s="141">
        <f t="shared" si="3"/>
        <v>1133541</v>
      </c>
      <c r="F20" s="141">
        <f t="shared" si="3"/>
        <v>474040</v>
      </c>
      <c r="G20" s="141">
        <f t="shared" si="3"/>
        <v>5833</v>
      </c>
      <c r="H20" s="141">
        <f t="shared" si="3"/>
        <v>914992</v>
      </c>
      <c r="I20" s="141">
        <f t="shared" si="3"/>
        <v>61475747</v>
      </c>
    </row>
    <row r="21" spans="1:13" ht="17.100000000000001" customHeight="1" x14ac:dyDescent="0.2">
      <c r="A21" s="135" t="s">
        <v>170</v>
      </c>
      <c r="B21" s="136"/>
      <c r="C21" s="137"/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f>SUM(D21:H21)</f>
        <v>0</v>
      </c>
    </row>
    <row r="22" spans="1:13" ht="11.25" customHeight="1" x14ac:dyDescent="0.2">
      <c r="A22" s="160"/>
      <c r="B22" s="160"/>
      <c r="C22" s="86"/>
      <c r="D22" s="155"/>
      <c r="E22" s="155"/>
      <c r="F22" s="155"/>
      <c r="G22" s="155"/>
      <c r="H22" s="155"/>
      <c r="I22" s="155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33" right="0.28000000000000003" top="0.7" bottom="0.5" header="0.15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15" sqref="B15"/>
    </sheetView>
  </sheetViews>
  <sheetFormatPr defaultRowHeight="16.5" x14ac:dyDescent="0.2"/>
  <cols>
    <col min="1" max="1" width="32.85546875" style="68" customWidth="1"/>
    <col min="2" max="2" width="32.5703125" style="68" bestFit="1" customWidth="1"/>
    <col min="3" max="3" width="7.7109375" style="68" customWidth="1"/>
    <col min="4" max="4" width="13" style="68" customWidth="1"/>
    <col min="5" max="5" width="31.140625" style="68" customWidth="1"/>
    <col min="6" max="16384" width="9.140625" style="68"/>
  </cols>
  <sheetData>
    <row r="1" spans="1:5" x14ac:dyDescent="0.2">
      <c r="A1" s="225" t="s">
        <v>171</v>
      </c>
      <c r="B1" s="225"/>
      <c r="C1" s="225"/>
      <c r="D1" s="225"/>
      <c r="E1" s="225"/>
    </row>
    <row r="2" spans="1:5" x14ac:dyDescent="0.2">
      <c r="A2" s="225" t="s">
        <v>255</v>
      </c>
      <c r="B2" s="225"/>
      <c r="C2" s="225"/>
      <c r="D2" s="225"/>
      <c r="E2" s="225"/>
    </row>
    <row r="3" spans="1:5" x14ac:dyDescent="0.2">
      <c r="A3" s="227" t="str">
        <f>KAP!A4</f>
        <v>Tanggal: 30 September 2023</v>
      </c>
      <c r="B3" s="225"/>
      <c r="C3" s="225"/>
      <c r="D3" s="225"/>
      <c r="E3" s="225"/>
    </row>
    <row r="4" spans="1:5" ht="17.25" x14ac:dyDescent="0.2">
      <c r="A4" s="168"/>
      <c r="B4" s="168"/>
      <c r="C4" s="168"/>
      <c r="D4" s="168"/>
      <c r="E4" s="168"/>
    </row>
    <row r="5" spans="1:5" s="70" customFormat="1" ht="58.5" customHeight="1" thickBot="1" x14ac:dyDescent="0.25">
      <c r="A5" s="275" t="s">
        <v>172</v>
      </c>
      <c r="B5" s="276" t="s">
        <v>173</v>
      </c>
      <c r="C5" s="277"/>
      <c r="D5" s="275" t="s">
        <v>174</v>
      </c>
      <c r="E5" s="275" t="s">
        <v>175</v>
      </c>
    </row>
    <row r="6" spans="1:5" ht="17.25" thickTop="1" x14ac:dyDescent="0.2">
      <c r="A6" s="122" t="s">
        <v>176</v>
      </c>
      <c r="B6" s="51"/>
      <c r="C6" s="51"/>
      <c r="D6" s="51"/>
      <c r="E6" s="51"/>
    </row>
    <row r="7" spans="1:5" x14ac:dyDescent="0.2">
      <c r="A7" s="121" t="s">
        <v>239</v>
      </c>
      <c r="B7" s="121" t="s">
        <v>249</v>
      </c>
      <c r="C7" s="90">
        <v>0.76408443582477292</v>
      </c>
      <c r="D7" s="146" t="s">
        <v>243</v>
      </c>
      <c r="E7" s="121" t="s">
        <v>249</v>
      </c>
    </row>
    <row r="8" spans="1:5" x14ac:dyDescent="0.2">
      <c r="A8" s="121" t="s">
        <v>240</v>
      </c>
      <c r="B8" s="121" t="s">
        <v>241</v>
      </c>
      <c r="C8" s="90">
        <v>9.6193735856010529E-2</v>
      </c>
      <c r="D8" s="146" t="s">
        <v>244</v>
      </c>
      <c r="E8" s="121"/>
    </row>
    <row r="9" spans="1:5" x14ac:dyDescent="0.2">
      <c r="A9" s="89"/>
      <c r="B9" s="88" t="s">
        <v>250</v>
      </c>
      <c r="C9" s="90">
        <v>8.3150365075048818E-2</v>
      </c>
      <c r="D9" s="146" t="s">
        <v>244</v>
      </c>
      <c r="E9" s="88"/>
    </row>
    <row r="10" spans="1:5" x14ac:dyDescent="0.2">
      <c r="A10" s="87" t="s">
        <v>177</v>
      </c>
      <c r="B10" s="88" t="s">
        <v>242</v>
      </c>
      <c r="C10" s="90">
        <v>3.1462300298667124E-2</v>
      </c>
      <c r="D10" s="146" t="s">
        <v>244</v>
      </c>
      <c r="E10" s="88"/>
    </row>
    <row r="11" spans="1:5" x14ac:dyDescent="0.2">
      <c r="A11" s="121" t="s">
        <v>252</v>
      </c>
      <c r="B11" s="89" t="s">
        <v>251</v>
      </c>
      <c r="C11" s="90">
        <v>2.5109162945500554E-2</v>
      </c>
      <c r="D11" s="146" t="s">
        <v>244</v>
      </c>
      <c r="E11" s="88"/>
    </row>
    <row r="12" spans="1:5" x14ac:dyDescent="0.2">
      <c r="A12" s="121"/>
      <c r="B12" s="88"/>
      <c r="C12" s="90"/>
      <c r="D12" s="146"/>
      <c r="E12" s="88"/>
    </row>
    <row r="13" spans="1:5" x14ac:dyDescent="0.2">
      <c r="A13" s="89"/>
      <c r="B13" s="88"/>
      <c r="C13" s="88"/>
      <c r="D13" s="88"/>
      <c r="E13" s="88"/>
    </row>
    <row r="14" spans="1:5" x14ac:dyDescent="0.2">
      <c r="A14" s="87" t="s">
        <v>178</v>
      </c>
      <c r="B14" s="88"/>
      <c r="C14" s="88"/>
      <c r="D14" s="88"/>
      <c r="E14" s="88"/>
    </row>
    <row r="15" spans="1:5" x14ac:dyDescent="0.2">
      <c r="A15" s="121" t="s">
        <v>245</v>
      </c>
      <c r="B15" s="88"/>
      <c r="C15" s="88"/>
      <c r="D15" s="88"/>
      <c r="E15" s="88"/>
    </row>
    <row r="16" spans="1:5" x14ac:dyDescent="0.2">
      <c r="A16" s="121" t="s">
        <v>254</v>
      </c>
      <c r="B16" s="88"/>
      <c r="C16" s="88"/>
      <c r="D16" s="88"/>
      <c r="E16" s="88"/>
    </row>
    <row r="17" spans="1:5" x14ac:dyDescent="0.2">
      <c r="A17" s="89"/>
      <c r="B17" s="88"/>
      <c r="C17" s="145">
        <f>SUM(C7:C11)</f>
        <v>1</v>
      </c>
      <c r="D17" s="88"/>
      <c r="E17" s="88"/>
    </row>
    <row r="18" spans="1:5" x14ac:dyDescent="0.2">
      <c r="A18" s="163" t="s">
        <v>246</v>
      </c>
      <c r="B18" s="164"/>
      <c r="C18" s="164"/>
      <c r="D18" s="164"/>
      <c r="E18" s="165"/>
    </row>
    <row r="19" spans="1:5" x14ac:dyDescent="0.2">
      <c r="A19" s="147" t="s">
        <v>246</v>
      </c>
      <c r="B19" s="148"/>
      <c r="C19" s="148"/>
      <c r="D19" s="148"/>
      <c r="E19" s="149"/>
    </row>
    <row r="20" spans="1:5" ht="39" customHeight="1" x14ac:dyDescent="0.2">
      <c r="A20" s="228" t="s">
        <v>247</v>
      </c>
      <c r="B20" s="229"/>
      <c r="C20" s="229"/>
      <c r="D20" s="229"/>
      <c r="E20" s="230"/>
    </row>
    <row r="21" spans="1:5" ht="15.75" customHeight="1" x14ac:dyDescent="0.2">
      <c r="A21" s="150" t="s">
        <v>248</v>
      </c>
      <c r="B21" s="161"/>
      <c r="C21" s="161"/>
      <c r="D21" s="161"/>
      <c r="E21" s="162"/>
    </row>
    <row r="22" spans="1:5" ht="15.75" customHeight="1" x14ac:dyDescent="0.2">
      <c r="A22" s="164"/>
      <c r="B22" s="169"/>
      <c r="C22" s="169"/>
      <c r="D22" s="169"/>
      <c r="E22" s="166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workbookViewId="0">
      <selection activeCell="D15" sqref="D15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21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3" t="s">
        <v>135</v>
      </c>
      <c r="B1" s="173"/>
      <c r="C1" s="173"/>
      <c r="D1" s="173"/>
      <c r="E1" s="173"/>
    </row>
    <row r="2" spans="1:5" ht="17.100000000000001" customHeight="1" x14ac:dyDescent="0.2">
      <c r="A2" s="173" t="s">
        <v>255</v>
      </c>
      <c r="B2" s="173"/>
      <c r="C2" s="173"/>
      <c r="D2" s="173"/>
      <c r="E2" s="173"/>
    </row>
    <row r="3" spans="1:5" ht="17.100000000000001" customHeight="1" x14ac:dyDescent="0.2">
      <c r="A3" s="191" t="str">
        <f>'Informasi Lainnya'!A3:E3</f>
        <v>Tanggal: 30 September 2023</v>
      </c>
      <c r="B3" s="173"/>
      <c r="C3" s="173"/>
      <c r="D3" s="173"/>
      <c r="E3" s="173"/>
    </row>
    <row r="4" spans="1:5" ht="3" customHeight="1" x14ac:dyDescent="0.2">
      <c r="A4" s="54"/>
      <c r="B4" s="54"/>
      <c r="C4" s="54"/>
      <c r="D4" s="54"/>
      <c r="E4" s="54"/>
    </row>
    <row r="5" spans="1:5" ht="17.100000000000001" customHeight="1" x14ac:dyDescent="0.2">
      <c r="E5" s="63" t="s">
        <v>81</v>
      </c>
    </row>
    <row r="6" spans="1:5" s="2" customFormat="1" ht="17.100000000000001" customHeight="1" x14ac:dyDescent="0.2">
      <c r="A6" s="231" t="s">
        <v>0</v>
      </c>
      <c r="B6" s="231" t="s">
        <v>101</v>
      </c>
      <c r="C6" s="232"/>
      <c r="D6" s="233" t="s">
        <v>257</v>
      </c>
      <c r="E6" s="233" t="s">
        <v>253</v>
      </c>
    </row>
    <row r="7" spans="1:5" s="2" customFormat="1" ht="17.100000000000001" customHeight="1" x14ac:dyDescent="0.2">
      <c r="A7" s="231"/>
      <c r="B7" s="231"/>
      <c r="C7" s="232"/>
      <c r="D7" s="234" t="s">
        <v>258</v>
      </c>
      <c r="E7" s="234" t="s">
        <v>258</v>
      </c>
    </row>
    <row r="8" spans="1:5" ht="17.100000000000001" customHeight="1" x14ac:dyDescent="0.2">
      <c r="A8" s="34" t="s">
        <v>3</v>
      </c>
      <c r="B8" s="56" t="s">
        <v>22</v>
      </c>
      <c r="C8" s="57"/>
      <c r="D8" s="138">
        <f>SUM(D9:D10)</f>
        <v>0</v>
      </c>
      <c r="E8" s="138">
        <f>SUM(E9:E10)</f>
        <v>0</v>
      </c>
    </row>
    <row r="9" spans="1:5" ht="17.100000000000001" customHeight="1" x14ac:dyDescent="0.2">
      <c r="A9" s="29"/>
      <c r="B9" s="10" t="s">
        <v>136</v>
      </c>
      <c r="C9" s="5"/>
      <c r="D9" s="31">
        <v>0</v>
      </c>
      <c r="E9" s="31">
        <v>0</v>
      </c>
    </row>
    <row r="10" spans="1:5" ht="17.100000000000001" customHeight="1" x14ac:dyDescent="0.2">
      <c r="A10" s="29"/>
      <c r="B10" s="10" t="s">
        <v>137</v>
      </c>
      <c r="C10" s="5"/>
      <c r="D10" s="31">
        <v>0</v>
      </c>
      <c r="E10" s="31">
        <v>0</v>
      </c>
    </row>
    <row r="11" spans="1:5" ht="17.100000000000001" customHeight="1" x14ac:dyDescent="0.2">
      <c r="A11" s="26"/>
      <c r="B11" s="10"/>
      <c r="C11" s="5"/>
      <c r="D11" s="31"/>
      <c r="E11" s="31"/>
    </row>
    <row r="12" spans="1:5" ht="17.100000000000001" customHeight="1" x14ac:dyDescent="0.2">
      <c r="A12" s="29" t="s">
        <v>4</v>
      </c>
      <c r="B12" s="10" t="s">
        <v>23</v>
      </c>
      <c r="C12" s="5"/>
      <c r="D12" s="37">
        <f>SUM(D13:D14)</f>
        <v>0</v>
      </c>
      <c r="E12" s="37">
        <f>SUM(E13:E14)</f>
        <v>0</v>
      </c>
    </row>
    <row r="13" spans="1:5" ht="17.100000000000001" customHeight="1" x14ac:dyDescent="0.2">
      <c r="A13" s="29"/>
      <c r="B13" s="10" t="s">
        <v>138</v>
      </c>
      <c r="C13" s="5"/>
      <c r="D13" s="31">
        <v>0</v>
      </c>
      <c r="E13" s="31">
        <v>0</v>
      </c>
    </row>
    <row r="14" spans="1:5" ht="17.100000000000001" customHeight="1" x14ac:dyDescent="0.2">
      <c r="A14" s="29"/>
      <c r="B14" s="10" t="s">
        <v>137</v>
      </c>
      <c r="C14" s="5"/>
      <c r="D14" s="31">
        <v>0</v>
      </c>
      <c r="E14" s="31">
        <v>0</v>
      </c>
    </row>
    <row r="15" spans="1:5" ht="17.100000000000001" customHeight="1" x14ac:dyDescent="0.2">
      <c r="A15" s="26"/>
      <c r="B15" s="10"/>
      <c r="C15" s="5"/>
      <c r="D15" s="31"/>
      <c r="E15" s="31"/>
    </row>
    <row r="16" spans="1:5" ht="17.100000000000001" customHeight="1" x14ac:dyDescent="0.2">
      <c r="A16" s="29" t="s">
        <v>5</v>
      </c>
      <c r="B16" s="10" t="s">
        <v>24</v>
      </c>
      <c r="C16" s="5"/>
      <c r="D16" s="37">
        <f>SUM(D17:D19)</f>
        <v>658557</v>
      </c>
      <c r="E16" s="37">
        <f>SUM(E17:E19)</f>
        <v>653325</v>
      </c>
    </row>
    <row r="17" spans="1:7" ht="17.100000000000001" customHeight="1" x14ac:dyDescent="0.2">
      <c r="A17" s="29"/>
      <c r="B17" s="10" t="s">
        <v>139</v>
      </c>
      <c r="C17" s="5"/>
      <c r="D17" s="31">
        <v>0</v>
      </c>
      <c r="E17" s="31">
        <v>0</v>
      </c>
    </row>
    <row r="18" spans="1:7" ht="17.100000000000001" customHeight="1" x14ac:dyDescent="0.2">
      <c r="A18" s="29"/>
      <c r="B18" s="10" t="s">
        <v>140</v>
      </c>
      <c r="C18" s="5"/>
      <c r="D18" s="31">
        <v>658557</v>
      </c>
      <c r="E18" s="31">
        <v>653325</v>
      </c>
    </row>
    <row r="19" spans="1:7" ht="17.100000000000001" customHeight="1" x14ac:dyDescent="0.2">
      <c r="A19" s="29"/>
      <c r="B19" s="10" t="s">
        <v>141</v>
      </c>
      <c r="C19" s="5"/>
      <c r="D19" s="31">
        <v>0</v>
      </c>
      <c r="E19" s="31">
        <v>0</v>
      </c>
    </row>
    <row r="20" spans="1:7" ht="17.100000000000001" customHeight="1" x14ac:dyDescent="0.2">
      <c r="A20" s="26"/>
      <c r="B20" s="10"/>
      <c r="C20" s="5"/>
      <c r="D20" s="31"/>
      <c r="E20" s="31"/>
    </row>
    <row r="21" spans="1:7" ht="17.100000000000001" customHeight="1" x14ac:dyDescent="0.2">
      <c r="A21" s="29" t="s">
        <v>6</v>
      </c>
      <c r="B21" s="10" t="s">
        <v>142</v>
      </c>
      <c r="C21" s="5"/>
      <c r="D21" s="37">
        <f>D22+D26+D27</f>
        <v>1767309</v>
      </c>
      <c r="E21" s="37">
        <f>E22+E26+E27</f>
        <v>1767609</v>
      </c>
      <c r="G21" s="12"/>
    </row>
    <row r="22" spans="1:7" ht="17.100000000000001" customHeight="1" x14ac:dyDescent="0.2">
      <c r="A22" s="29"/>
      <c r="B22" s="10" t="s">
        <v>143</v>
      </c>
      <c r="C22" s="5"/>
      <c r="D22" s="31">
        <f>SUM(D23:D24)</f>
        <v>1767309</v>
      </c>
      <c r="E22" s="31">
        <f>SUM(E23:E24)</f>
        <v>1767609</v>
      </c>
      <c r="G22" s="12"/>
    </row>
    <row r="23" spans="1:7" ht="17.100000000000001" customHeight="1" x14ac:dyDescent="0.2">
      <c r="A23" s="29"/>
      <c r="B23" s="10"/>
      <c r="C23" s="5" t="s">
        <v>144</v>
      </c>
      <c r="D23" s="31">
        <v>1767309</v>
      </c>
      <c r="E23" s="31">
        <v>1767609</v>
      </c>
      <c r="G23" s="12"/>
    </row>
    <row r="24" spans="1:7" ht="17.100000000000001" customHeight="1" x14ac:dyDescent="0.2">
      <c r="A24" s="29"/>
      <c r="B24" s="10"/>
      <c r="C24" s="5" t="s">
        <v>145</v>
      </c>
      <c r="D24" s="31">
        <v>0</v>
      </c>
      <c r="E24" s="31">
        <v>0</v>
      </c>
      <c r="G24" s="12"/>
    </row>
    <row r="25" spans="1:7" ht="17.100000000000001" customHeight="1" x14ac:dyDescent="0.2">
      <c r="A25" s="29"/>
      <c r="B25" s="10"/>
      <c r="C25" s="5" t="s">
        <v>146</v>
      </c>
      <c r="D25" s="37"/>
      <c r="E25" s="37"/>
      <c r="G25" s="12"/>
    </row>
    <row r="26" spans="1:7" ht="17.100000000000001" customHeight="1" x14ac:dyDescent="0.2">
      <c r="A26" s="29"/>
      <c r="B26" s="10" t="s">
        <v>147</v>
      </c>
      <c r="C26" s="5"/>
      <c r="D26" s="31">
        <v>0</v>
      </c>
      <c r="E26" s="31">
        <v>0</v>
      </c>
      <c r="G26" s="12"/>
    </row>
    <row r="27" spans="1:7" ht="17.100000000000001" customHeight="1" x14ac:dyDescent="0.2">
      <c r="A27" s="26"/>
      <c r="B27" s="10" t="s">
        <v>148</v>
      </c>
      <c r="C27" s="5"/>
      <c r="D27" s="31">
        <v>0</v>
      </c>
      <c r="E27" s="31">
        <v>0</v>
      </c>
    </row>
    <row r="28" spans="1:7" ht="17.100000000000001" customHeight="1" x14ac:dyDescent="0.2">
      <c r="A28" s="35"/>
      <c r="B28" s="41"/>
      <c r="C28" s="42"/>
      <c r="D28" s="139"/>
      <c r="E28" s="139"/>
    </row>
    <row r="29" spans="1:7" ht="10.5" customHeight="1" x14ac:dyDescent="0.2">
      <c r="A29" s="52"/>
      <c r="B29" s="11"/>
      <c r="C29" s="11"/>
      <c r="D29" s="154"/>
      <c r="E29" s="154"/>
    </row>
    <row r="30" spans="1:7" s="8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2023-10-16T04:11:54Z</cp:lastPrinted>
  <dcterms:created xsi:type="dcterms:W3CDTF">2011-07-15T16:51:48Z</dcterms:created>
  <dcterms:modified xsi:type="dcterms:W3CDTF">2024-09-11T07:26:01Z</dcterms:modified>
</cp:coreProperties>
</file>